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ssocies\michele RAHIER\ECR\SITE\DOCUMENTS DU SITE\"/>
    </mc:Choice>
  </mc:AlternateContent>
  <bookViews>
    <workbookView xWindow="0" yWindow="0" windowWidth="19200" windowHeight="11595" firstSheet="1" activeTab="1"/>
  </bookViews>
  <sheets>
    <sheet name="EFFECTIF 2015" sheetId="1" r:id="rId1"/>
    <sheet name="EFFECTIF 2019" sheetId="7" r:id="rId2"/>
  </sheets>
  <definedNames>
    <definedName name="_xlnm.Print_Area" localSheetId="0">'EFFECTIF 2015'!$A$1:$K$25</definedName>
    <definedName name="_xlnm.Print_Area" localSheetId="1">'EFFECTIF 2019'!$A$1:$M$25</definedName>
  </definedNames>
  <calcPr calcId="152511"/>
</workbook>
</file>

<file path=xl/calcChain.xml><?xml version="1.0" encoding="utf-8"?>
<calcChain xmlns="http://schemas.openxmlformats.org/spreadsheetml/2006/main">
  <c r="M16" i="7" l="1"/>
  <c r="M15" i="7"/>
  <c r="M14" i="7"/>
  <c r="M13" i="7"/>
  <c r="M12" i="7"/>
  <c r="M11" i="7"/>
  <c r="M10" i="7"/>
  <c r="M9" i="7"/>
  <c r="M8" i="7"/>
  <c r="M7" i="7"/>
  <c r="M6" i="7"/>
  <c r="M5" i="7"/>
  <c r="M4" i="7"/>
  <c r="L18" i="7"/>
  <c r="L17" i="7"/>
  <c r="L16" i="7"/>
  <c r="L15" i="7"/>
  <c r="L14" i="7"/>
  <c r="L13" i="7"/>
  <c r="L12" i="7"/>
  <c r="L11" i="7"/>
  <c r="L10" i="7"/>
  <c r="L9" i="7"/>
  <c r="K18" i="7"/>
  <c r="H22" i="7" l="1"/>
  <c r="K17" i="7"/>
  <c r="K16" i="7"/>
  <c r="K15" i="7"/>
  <c r="K13" i="7"/>
  <c r="K11" i="7"/>
  <c r="K10" i="7"/>
  <c r="K7" i="7"/>
  <c r="K6" i="7"/>
  <c r="K5" i="7"/>
  <c r="K4" i="7"/>
  <c r="K3" i="7"/>
  <c r="L5" i="7" l="1"/>
  <c r="L7" i="7"/>
  <c r="L4" i="7"/>
  <c r="L6" i="7"/>
  <c r="K8" i="7"/>
  <c r="L8" i="7" s="1"/>
  <c r="K9" i="7"/>
  <c r="K14" i="7"/>
  <c r="K2" i="7"/>
  <c r="L3" i="7"/>
  <c r="M3" i="7" s="1"/>
  <c r="J22" i="7"/>
  <c r="K12" i="7"/>
  <c r="I22" i="7"/>
  <c r="L2" i="7" l="1"/>
  <c r="M2" i="7" s="1"/>
  <c r="K22" i="7"/>
  <c r="K24" i="7" s="1"/>
  <c r="L22" i="7" l="1"/>
  <c r="M22" i="7" s="1"/>
  <c r="I25" i="1" l="1"/>
  <c r="K2" i="1" l="1"/>
  <c r="J15" i="1" l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23" i="1" l="1"/>
  <c r="K14" i="1"/>
  <c r="K13" i="1"/>
  <c r="K12" i="1"/>
  <c r="K11" i="1"/>
  <c r="K10" i="1"/>
  <c r="K9" i="1"/>
  <c r="K8" i="1"/>
  <c r="K5" i="1"/>
  <c r="K4" i="1"/>
  <c r="K3" i="1"/>
  <c r="I23" i="1"/>
  <c r="H23" i="1" l="1"/>
  <c r="G23" i="1"/>
  <c r="K23" i="1" l="1"/>
</calcChain>
</file>

<file path=xl/sharedStrings.xml><?xml version="1.0" encoding="utf-8"?>
<sst xmlns="http://schemas.openxmlformats.org/spreadsheetml/2006/main" count="219" uniqueCount="149">
  <si>
    <t>Prénom</t>
  </si>
  <si>
    <t>Association régionale de retraités</t>
  </si>
  <si>
    <t>REGION</t>
  </si>
  <si>
    <t xml:space="preserve">Alain </t>
  </si>
  <si>
    <t>AMECAR</t>
  </si>
  <si>
    <t>PARIS ILE DE France</t>
  </si>
  <si>
    <t>06 08 74 65 56</t>
  </si>
  <si>
    <t>arolland@hotmail.fr</t>
  </si>
  <si>
    <t>LILLE NORD PAS DE CALAIS</t>
  </si>
  <si>
    <t xml:space="preserve">Bernard </t>
  </si>
  <si>
    <t>CREC</t>
  </si>
  <si>
    <t>ORLEANS</t>
  </si>
  <si>
    <t>06 07 96 51 23</t>
  </si>
  <si>
    <t>bernard.mercier1@free.fr</t>
  </si>
  <si>
    <t>AMECAR PACAC</t>
  </si>
  <si>
    <t xml:space="preserve">Marseille Provence Alpes Côte d'Azur </t>
  </si>
  <si>
    <t xml:space="preserve"> 06 63 29 12 38</t>
  </si>
  <si>
    <t>daniel.klotz1@sfr.fr</t>
  </si>
  <si>
    <t>ARECRA</t>
  </si>
  <si>
    <t xml:space="preserve">Gérard </t>
  </si>
  <si>
    <t>CERCLE MARENGO</t>
  </si>
  <si>
    <t>PAYS DE LOIRE</t>
  </si>
  <si>
    <t xml:space="preserve"> 06 08 21 76 52</t>
  </si>
  <si>
    <t>g.n.nicol@wanadoo.fr</t>
  </si>
  <si>
    <t>AMEXCAR PICARDEN</t>
  </si>
  <si>
    <t>PICARDIE ARDENNES</t>
  </si>
  <si>
    <t>Maurice</t>
  </si>
  <si>
    <t>AECRA</t>
  </si>
  <si>
    <t>CHAMPAGNE</t>
  </si>
  <si>
    <t>06 82 81 88 59</t>
  </si>
  <si>
    <t xml:space="preserve">Michel </t>
  </si>
  <si>
    <t>ABREC</t>
  </si>
  <si>
    <t>BRETAGNE</t>
  </si>
  <si>
    <t>06 07 19 11 60</t>
  </si>
  <si>
    <t xml:space="preserve">Patrick </t>
  </si>
  <si>
    <t>ANECOM</t>
  </si>
  <si>
    <t>MONTPELLIER</t>
  </si>
  <si>
    <t xml:space="preserve"> 06 80 45 87 07</t>
  </si>
  <si>
    <t>AREC</t>
  </si>
  <si>
    <t xml:space="preserve">Robert </t>
  </si>
  <si>
    <t>STEINMETZ</t>
  </si>
  <si>
    <t>AMECRA</t>
  </si>
  <si>
    <t>ALSACE</t>
  </si>
  <si>
    <t>steinmetz.robert@orange.fr</t>
  </si>
  <si>
    <t>AOREC</t>
  </si>
  <si>
    <t xml:space="preserve">Daniel </t>
  </si>
  <si>
    <t>DUROT</t>
  </si>
  <si>
    <t>06 85 81 21 33</t>
  </si>
  <si>
    <t>MERCIER</t>
  </si>
  <si>
    <t>NICOL</t>
  </si>
  <si>
    <t>ROLLAND</t>
  </si>
  <si>
    <t>KLOTZ</t>
  </si>
  <si>
    <t>HAVENEL</t>
  </si>
  <si>
    <t>BUAT</t>
  </si>
  <si>
    <t>DESCHUYTENEER</t>
  </si>
  <si>
    <t>EMAIL</t>
  </si>
  <si>
    <t>06 07 05 91 09</t>
  </si>
  <si>
    <t>daniel.durot@wanadoo.fr</t>
  </si>
  <si>
    <t>buatmaurice@hotmail.com</t>
  </si>
  <si>
    <t>patrick.deschuyteneer@laposte.net</t>
  </si>
  <si>
    <t>michel.havenel@wanadoo.fr</t>
  </si>
  <si>
    <t>=  nouveau 2015</t>
  </si>
  <si>
    <t>SCHAEFFER</t>
  </si>
  <si>
    <t>ALREC</t>
  </si>
  <si>
    <t>LORRAINE</t>
  </si>
  <si>
    <t>g13schaeffer@wanadoo;fr</t>
  </si>
  <si>
    <t>06 75 30 24 80</t>
  </si>
  <si>
    <t>BOUISSOU</t>
  </si>
  <si>
    <t>TOULOUSE-MIDI PYRENEES</t>
  </si>
  <si>
    <t>bouissou.bernard@wanadoo.fr</t>
  </si>
  <si>
    <t>NOM DU PRESIDENT</t>
  </si>
  <si>
    <t>EFFECTIF AU 31/12/2014</t>
  </si>
  <si>
    <t>EFFECTIF AU 30/06/2015</t>
  </si>
  <si>
    <t>TOTAL</t>
  </si>
  <si>
    <t>03 88 36 21 42</t>
  </si>
  <si>
    <t>Téléphone</t>
  </si>
  <si>
    <t>?</t>
  </si>
  <si>
    <t>AUVERGNE</t>
  </si>
  <si>
    <t>BOURGOGNE FRANCHE COMTE</t>
  </si>
  <si>
    <t>POITOU CHARENTES VENDEE</t>
  </si>
  <si>
    <t>ROUEN NORMANDIE</t>
  </si>
  <si>
    <t>RHONE ALPES</t>
  </si>
  <si>
    <t>06 62 06 16 53</t>
  </si>
  <si>
    <t>audras2003@yahoo.fr</t>
  </si>
  <si>
    <t>DELANNOY</t>
  </si>
  <si>
    <t>André</t>
  </si>
  <si>
    <t>a.delannoy@numericable.fr</t>
  </si>
  <si>
    <t>EFFECTIF AU 30/12/2015</t>
  </si>
  <si>
    <t>ECART EN % SUR 1 AN</t>
  </si>
  <si>
    <t>CHAILLOT</t>
  </si>
  <si>
    <t>Jacqueline</t>
  </si>
  <si>
    <t>AROL</t>
  </si>
  <si>
    <t>06 81 09 78 84</t>
  </si>
  <si>
    <t>jac,chaillot@gmail.com</t>
  </si>
  <si>
    <t>06 50 17 02 66</t>
  </si>
  <si>
    <t>en cours</t>
  </si>
  <si>
    <t>AQUITAINE</t>
  </si>
  <si>
    <t>ECART SUR 1 AN</t>
  </si>
  <si>
    <t>LIMOGES</t>
  </si>
  <si>
    <t>SOIT EN NOMBRE DE  COTISANTS 2016</t>
  </si>
  <si>
    <t>GRISVARD</t>
  </si>
  <si>
    <t>Françoise</t>
  </si>
  <si>
    <t>DENIEL</t>
  </si>
  <si>
    <t>Philippe</t>
  </si>
  <si>
    <t>NORM-ARECC</t>
  </si>
  <si>
    <t>06 07 65 04 84</t>
  </si>
  <si>
    <t>phibi,deniel@orange.fr</t>
  </si>
  <si>
    <t>06 31 60 43 99</t>
  </si>
  <si>
    <t>francoise,grisvard@gmail.com</t>
  </si>
  <si>
    <t>RELIGIEUX</t>
  </si>
  <si>
    <t>Jean Marie</t>
  </si>
  <si>
    <t>06 83 66 12 01</t>
  </si>
  <si>
    <t>jmreligieux@gmail.com</t>
  </si>
  <si>
    <t>BRODU</t>
  </si>
  <si>
    <t>Guy</t>
  </si>
  <si>
    <t>06 88 58 21 84</t>
  </si>
  <si>
    <t>brodugmf@free.fr</t>
  </si>
  <si>
    <t>ECART SUR 2 Ans</t>
  </si>
  <si>
    <t>ECART EN % SUR 2 ANS</t>
  </si>
  <si>
    <t>DATE AG CRO</t>
  </si>
  <si>
    <t>EFFECTIF AU 31/12/2018</t>
  </si>
  <si>
    <t>LEPRINCE</t>
  </si>
  <si>
    <t>Thierry</t>
  </si>
  <si>
    <t>t.leprince@triskelis.fr</t>
  </si>
  <si>
    <t>ECR BOURGOGNE FRANCHE COMTE</t>
  </si>
  <si>
    <t>ECR TOULOUSE OCCITANIE</t>
  </si>
  <si>
    <t>LOROT</t>
  </si>
  <si>
    <t>06 07 08 20 88</t>
  </si>
  <si>
    <t>thierry.lorot@equinoxe-expert.com</t>
  </si>
  <si>
    <t>MENON</t>
  </si>
  <si>
    <t>Albert</t>
  </si>
  <si>
    <t>albert@menon.fr</t>
  </si>
  <si>
    <t>MOINARD</t>
  </si>
  <si>
    <t>Jean Paul</t>
  </si>
  <si>
    <t>ENTREES 2019</t>
  </si>
  <si>
    <t>SORTIES 2019</t>
  </si>
  <si>
    <t>EFFECTIF AU 31/12/2019</t>
  </si>
  <si>
    <t>jpmoinard86@gmail.com</t>
  </si>
  <si>
    <t>ECR PCV</t>
  </si>
  <si>
    <t>chevryconseil@gmail.com</t>
  </si>
  <si>
    <t>ECR PARIS ILE DE France</t>
  </si>
  <si>
    <t>06 71 22 93 25</t>
  </si>
  <si>
    <t>CHEVRY</t>
  </si>
  <si>
    <t>Jean Luc</t>
  </si>
  <si>
    <t>DE RONCHI</t>
  </si>
  <si>
    <t>Jean Jacques</t>
  </si>
  <si>
    <t>ECR MARSEILLE PROVENCE ALPES</t>
  </si>
  <si>
    <t>jeanjacues.deronchi@orange.fr</t>
  </si>
  <si>
    <t>SOIT EN NOMBRE DE  COTISANTS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</si>
</sst>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3"/>
      <name val="Calibri"/>
      <family val="2"/>
      <scheme val="minor"/>
    </font>
    <font>
      <u/>
      <sz val="10"/>
      <color rgb="FF0000FF"/>
      <name val="Arial"/>
      <family val="2"/>
    </font>
    <font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1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6" fillId="0" borderId="2" xfId="0" applyFont="1" applyBorder="1"/>
    <xf numFmtId="0" fontId="0" fillId="0" borderId="3" xfId="0" applyBorder="1"/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2" xfId="1" applyBorder="1" applyAlignment="1" applyProtection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0" fillId="0" borderId="5" xfId="0" applyBorder="1"/>
    <xf numFmtId="0" fontId="5" fillId="0" borderId="2" xfId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/>
    </xf>
    <xf numFmtId="0" fontId="0" fillId="0" borderId="2" xfId="0" applyNumberFormat="1" applyFill="1" applyBorder="1" applyAlignment="1">
      <alignment horizontal="left" vertical="center"/>
    </xf>
    <xf numFmtId="0" fontId="0" fillId="0" borderId="3" xfId="0" applyNumberForma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0" borderId="4" xfId="1" applyFill="1" applyBorder="1" applyAlignment="1" applyProtection="1">
      <alignment horizontal="center" vertical="center"/>
    </xf>
    <xf numFmtId="0" fontId="5" fillId="0" borderId="2" xfId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quotePrefix="1" applyBorder="1"/>
    <xf numFmtId="0" fontId="3" fillId="3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3" fillId="7" borderId="4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0" fillId="7" borderId="2" xfId="0" applyFill="1" applyBorder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9" fontId="11" fillId="0" borderId="2" xfId="0" applyNumberFormat="1" applyFont="1" applyFill="1" applyBorder="1" applyAlignment="1">
      <alignment horizontal="center" vertical="center"/>
    </xf>
    <xf numFmtId="9" fontId="13" fillId="0" borderId="3" xfId="0" applyNumberFormat="1" applyFont="1" applyBorder="1" applyAlignment="1">
      <alignment horizontal="center"/>
    </xf>
    <xf numFmtId="0" fontId="7" fillId="7" borderId="2" xfId="0" applyFont="1" applyFill="1" applyBorder="1" applyAlignment="1">
      <alignment horizontal="left" vertical="center" wrapText="1"/>
    </xf>
    <xf numFmtId="9" fontId="11" fillId="7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9" fontId="11" fillId="1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7" borderId="2" xfId="0" applyFont="1" applyFill="1" applyBorder="1" applyAlignment="1">
      <alignment vertical="center"/>
    </xf>
    <xf numFmtId="9" fontId="11" fillId="11" borderId="2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left" vertical="center" wrapText="1"/>
    </xf>
    <xf numFmtId="9" fontId="11" fillId="13" borderId="2" xfId="0" applyNumberFormat="1" applyFont="1" applyFill="1" applyBorder="1" applyAlignment="1">
      <alignment horizontal="center" vertical="center"/>
    </xf>
    <xf numFmtId="0" fontId="11" fillId="12" borderId="2" xfId="0" applyFont="1" applyFill="1" applyBorder="1" applyAlignment="1">
      <alignment horizontal="center" vertical="center"/>
    </xf>
    <xf numFmtId="0" fontId="11" fillId="14" borderId="2" xfId="0" applyFont="1" applyFill="1" applyBorder="1" applyAlignment="1">
      <alignment horizontal="center" vertical="center"/>
    </xf>
    <xf numFmtId="0" fontId="11" fillId="15" borderId="2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8" fillId="0" borderId="0" xfId="0" applyFont="1" applyAlignment="1"/>
    <xf numFmtId="0" fontId="21" fillId="0" borderId="2" xfId="1" applyFont="1" applyBorder="1" applyAlignment="1" applyProtection="1">
      <alignment horizontal="center" vertical="center"/>
    </xf>
    <xf numFmtId="0" fontId="3" fillId="16" borderId="2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2" fillId="0" borderId="0" xfId="0" applyFont="1"/>
    <xf numFmtId="0" fontId="23" fillId="0" borderId="2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11" fillId="9" borderId="1" xfId="0" applyFont="1" applyFill="1" applyBorder="1" applyAlignment="1">
      <alignment horizontal="center" vertical="center"/>
    </xf>
    <xf numFmtId="9" fontId="11" fillId="7" borderId="1" xfId="0" applyNumberFormat="1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16" fontId="3" fillId="8" borderId="2" xfId="0" applyNumberFormat="1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164" fontId="23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4" fillId="0" borderId="2" xfId="0" applyFont="1" applyFill="1" applyBorder="1" applyAlignment="1">
      <alignment vertical="center"/>
    </xf>
    <xf numFmtId="0" fontId="23" fillId="0" borderId="2" xfId="0" applyFont="1" applyBorder="1" applyAlignment="1">
      <alignment horizontal="center" vertical="center"/>
    </xf>
    <xf numFmtId="0" fontId="24" fillId="0" borderId="3" xfId="0" applyNumberFormat="1" applyFont="1" applyFill="1" applyBorder="1" applyAlignment="1">
      <alignment horizontal="left" vertical="center"/>
    </xf>
    <xf numFmtId="164" fontId="19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wrapText="1"/>
    </xf>
    <xf numFmtId="0" fontId="11" fillId="0" borderId="9" xfId="0" applyFont="1" applyFill="1" applyBorder="1" applyAlignment="1">
      <alignment horizontal="center" vertical="center"/>
    </xf>
    <xf numFmtId="0" fontId="0" fillId="0" borderId="0" xfId="0" applyFill="1"/>
    <xf numFmtId="0" fontId="12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9" fillId="0" borderId="2" xfId="0" applyFont="1" applyBorder="1" applyAlignment="1">
      <alignment horizontal="left" vertical="center" wrapText="1"/>
    </xf>
  </cellXfs>
  <cellStyles count="3">
    <cellStyle name="Lien hypertexte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ED8FE"/>
      <color rgb="FFACFEDF"/>
      <color rgb="FFCAFEEA"/>
      <color rgb="FF53FA26"/>
      <color rgb="FF24FCE2"/>
      <color rgb="FF26E6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einmetz.robert@orange.fr" TargetMode="External"/><Relationship Id="rId13" Type="http://schemas.openxmlformats.org/officeDocument/2006/relationships/hyperlink" Target="mailto:bouissou.bernard@wanadoo.fr" TargetMode="External"/><Relationship Id="rId3" Type="http://schemas.openxmlformats.org/officeDocument/2006/relationships/hyperlink" Target="mailto:bernard.mercier1@free.fr" TargetMode="External"/><Relationship Id="rId7" Type="http://schemas.openxmlformats.org/officeDocument/2006/relationships/hyperlink" Target="mailto:g13schaeffer@wanadoo;fr" TargetMode="External"/><Relationship Id="rId12" Type="http://schemas.openxmlformats.org/officeDocument/2006/relationships/hyperlink" Target="mailto:audras2003@yahoo.fr" TargetMode="External"/><Relationship Id="rId2" Type="http://schemas.openxmlformats.org/officeDocument/2006/relationships/hyperlink" Target="mailto:daniel.klotz1@sfr.fr" TargetMode="External"/><Relationship Id="rId1" Type="http://schemas.openxmlformats.org/officeDocument/2006/relationships/hyperlink" Target="mailto:michel.havenel@wanadoo.fr" TargetMode="External"/><Relationship Id="rId6" Type="http://schemas.openxmlformats.org/officeDocument/2006/relationships/hyperlink" Target="mailto:a.delannoy@numericable.fr" TargetMode="External"/><Relationship Id="rId11" Type="http://schemas.openxmlformats.org/officeDocument/2006/relationships/hyperlink" Target="mailto:g.n.nicol@wanadoo.fr" TargetMode="External"/><Relationship Id="rId5" Type="http://schemas.openxmlformats.org/officeDocument/2006/relationships/hyperlink" Target="mailto:daniel.durot@wanadoo.fr" TargetMode="External"/><Relationship Id="rId10" Type="http://schemas.openxmlformats.org/officeDocument/2006/relationships/hyperlink" Target="mailto:arolland@hotmail.fr" TargetMode="External"/><Relationship Id="rId4" Type="http://schemas.openxmlformats.org/officeDocument/2006/relationships/hyperlink" Target="mailto:patrick.deschuyteneer@laposte.net" TargetMode="External"/><Relationship Id="rId9" Type="http://schemas.openxmlformats.org/officeDocument/2006/relationships/hyperlink" Target="mailto:buatmaurice@hotmail.com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thierry.lorot@equinoxe-expert.com" TargetMode="External"/><Relationship Id="rId3" Type="http://schemas.openxmlformats.org/officeDocument/2006/relationships/hyperlink" Target="mailto:arolland@hotmail.fr" TargetMode="External"/><Relationship Id="rId7" Type="http://schemas.openxmlformats.org/officeDocument/2006/relationships/hyperlink" Target="mailto:t.leprince@triskelis.fr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mailto:a.delannoy@numericable.fr" TargetMode="External"/><Relationship Id="rId1" Type="http://schemas.openxmlformats.org/officeDocument/2006/relationships/hyperlink" Target="mailto:bernard.mercier1@free.fr" TargetMode="External"/><Relationship Id="rId6" Type="http://schemas.openxmlformats.org/officeDocument/2006/relationships/hyperlink" Target="mailto:brodugmf@free.fr" TargetMode="External"/><Relationship Id="rId11" Type="http://schemas.openxmlformats.org/officeDocument/2006/relationships/hyperlink" Target="mailto:chevryconseil@gmail.com" TargetMode="External"/><Relationship Id="rId5" Type="http://schemas.openxmlformats.org/officeDocument/2006/relationships/hyperlink" Target="mailto:jmreligieux@gmail.com" TargetMode="External"/><Relationship Id="rId10" Type="http://schemas.openxmlformats.org/officeDocument/2006/relationships/hyperlink" Target="mailto:francoise.grisvard@gmail.com" TargetMode="External"/><Relationship Id="rId4" Type="http://schemas.openxmlformats.org/officeDocument/2006/relationships/hyperlink" Target="mailto:bouissou.bernard@wanadoo.fr" TargetMode="External"/><Relationship Id="rId9" Type="http://schemas.openxmlformats.org/officeDocument/2006/relationships/hyperlink" Target="mailto:albert@menon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Normal="100" workbookViewId="0">
      <selection activeCell="I26" sqref="I26"/>
    </sheetView>
  </sheetViews>
  <sheetFormatPr baseColWidth="10" defaultRowHeight="15.75" x14ac:dyDescent="0.25"/>
  <cols>
    <col min="1" max="1" width="26.7109375" style="9" customWidth="1"/>
    <col min="2" max="2" width="16.28515625" style="26" customWidth="1"/>
    <col min="3" max="3" width="13.140625" customWidth="1"/>
    <col min="4" max="4" width="20.140625" customWidth="1"/>
    <col min="5" max="5" width="15.5703125" style="17" customWidth="1"/>
    <col min="6" max="6" width="32.85546875" style="14" customWidth="1"/>
    <col min="7" max="11" width="10.7109375" style="17" customWidth="1"/>
    <col min="254" max="255" width="21.140625" customWidth="1"/>
    <col min="256" max="257" width="22.5703125" customWidth="1"/>
    <col min="258" max="258" width="30.7109375" customWidth="1"/>
    <col min="259" max="259" width="10.42578125" customWidth="1"/>
    <col min="260" max="260" width="24.7109375" customWidth="1"/>
    <col min="261" max="261" width="16.42578125" customWidth="1"/>
    <col min="262" max="262" width="16.140625" customWidth="1"/>
    <col min="263" max="263" width="16.28515625" customWidth="1"/>
    <col min="264" max="264" width="44.140625" customWidth="1"/>
    <col min="510" max="511" width="21.140625" customWidth="1"/>
    <col min="512" max="513" width="22.5703125" customWidth="1"/>
    <col min="514" max="514" width="30.7109375" customWidth="1"/>
    <col min="515" max="515" width="10.42578125" customWidth="1"/>
    <col min="516" max="516" width="24.7109375" customWidth="1"/>
    <col min="517" max="517" width="16.42578125" customWidth="1"/>
    <col min="518" max="518" width="16.140625" customWidth="1"/>
    <col min="519" max="519" width="16.28515625" customWidth="1"/>
    <col min="520" max="520" width="44.140625" customWidth="1"/>
    <col min="766" max="767" width="21.140625" customWidth="1"/>
    <col min="768" max="769" width="22.5703125" customWidth="1"/>
    <col min="770" max="770" width="30.7109375" customWidth="1"/>
    <col min="771" max="771" width="10.42578125" customWidth="1"/>
    <col min="772" max="772" width="24.7109375" customWidth="1"/>
    <col min="773" max="773" width="16.42578125" customWidth="1"/>
    <col min="774" max="774" width="16.140625" customWidth="1"/>
    <col min="775" max="775" width="16.28515625" customWidth="1"/>
    <col min="776" max="776" width="44.140625" customWidth="1"/>
    <col min="1022" max="1023" width="21.140625" customWidth="1"/>
    <col min="1024" max="1025" width="22.5703125" customWidth="1"/>
    <col min="1026" max="1026" width="30.7109375" customWidth="1"/>
    <col min="1027" max="1027" width="10.42578125" customWidth="1"/>
    <col min="1028" max="1028" width="24.7109375" customWidth="1"/>
    <col min="1029" max="1029" width="16.42578125" customWidth="1"/>
    <col min="1030" max="1030" width="16.140625" customWidth="1"/>
    <col min="1031" max="1031" width="16.28515625" customWidth="1"/>
    <col min="1032" max="1032" width="44.140625" customWidth="1"/>
    <col min="1278" max="1279" width="21.140625" customWidth="1"/>
    <col min="1280" max="1281" width="22.5703125" customWidth="1"/>
    <col min="1282" max="1282" width="30.7109375" customWidth="1"/>
    <col min="1283" max="1283" width="10.42578125" customWidth="1"/>
    <col min="1284" max="1284" width="24.7109375" customWidth="1"/>
    <col min="1285" max="1285" width="16.42578125" customWidth="1"/>
    <col min="1286" max="1286" width="16.140625" customWidth="1"/>
    <col min="1287" max="1287" width="16.28515625" customWidth="1"/>
    <col min="1288" max="1288" width="44.140625" customWidth="1"/>
    <col min="1534" max="1535" width="21.140625" customWidth="1"/>
    <col min="1536" max="1537" width="22.5703125" customWidth="1"/>
    <col min="1538" max="1538" width="30.7109375" customWidth="1"/>
    <col min="1539" max="1539" width="10.42578125" customWidth="1"/>
    <col min="1540" max="1540" width="24.7109375" customWidth="1"/>
    <col min="1541" max="1541" width="16.42578125" customWidth="1"/>
    <col min="1542" max="1542" width="16.140625" customWidth="1"/>
    <col min="1543" max="1543" width="16.28515625" customWidth="1"/>
    <col min="1544" max="1544" width="44.140625" customWidth="1"/>
    <col min="1790" max="1791" width="21.140625" customWidth="1"/>
    <col min="1792" max="1793" width="22.5703125" customWidth="1"/>
    <col min="1794" max="1794" width="30.7109375" customWidth="1"/>
    <col min="1795" max="1795" width="10.42578125" customWidth="1"/>
    <col min="1796" max="1796" width="24.7109375" customWidth="1"/>
    <col min="1797" max="1797" width="16.42578125" customWidth="1"/>
    <col min="1798" max="1798" width="16.140625" customWidth="1"/>
    <col min="1799" max="1799" width="16.28515625" customWidth="1"/>
    <col min="1800" max="1800" width="44.140625" customWidth="1"/>
    <col min="2046" max="2047" width="21.140625" customWidth="1"/>
    <col min="2048" max="2049" width="22.5703125" customWidth="1"/>
    <col min="2050" max="2050" width="30.7109375" customWidth="1"/>
    <col min="2051" max="2051" width="10.42578125" customWidth="1"/>
    <col min="2052" max="2052" width="24.7109375" customWidth="1"/>
    <col min="2053" max="2053" width="16.42578125" customWidth="1"/>
    <col min="2054" max="2054" width="16.140625" customWidth="1"/>
    <col min="2055" max="2055" width="16.28515625" customWidth="1"/>
    <col min="2056" max="2056" width="44.140625" customWidth="1"/>
    <col min="2302" max="2303" width="21.140625" customWidth="1"/>
    <col min="2304" max="2305" width="22.5703125" customWidth="1"/>
    <col min="2306" max="2306" width="30.7109375" customWidth="1"/>
    <col min="2307" max="2307" width="10.42578125" customWidth="1"/>
    <col min="2308" max="2308" width="24.7109375" customWidth="1"/>
    <col min="2309" max="2309" width="16.42578125" customWidth="1"/>
    <col min="2310" max="2310" width="16.140625" customWidth="1"/>
    <col min="2311" max="2311" width="16.28515625" customWidth="1"/>
    <col min="2312" max="2312" width="44.140625" customWidth="1"/>
    <col min="2558" max="2559" width="21.140625" customWidth="1"/>
    <col min="2560" max="2561" width="22.5703125" customWidth="1"/>
    <col min="2562" max="2562" width="30.7109375" customWidth="1"/>
    <col min="2563" max="2563" width="10.42578125" customWidth="1"/>
    <col min="2564" max="2564" width="24.7109375" customWidth="1"/>
    <col min="2565" max="2565" width="16.42578125" customWidth="1"/>
    <col min="2566" max="2566" width="16.140625" customWidth="1"/>
    <col min="2567" max="2567" width="16.28515625" customWidth="1"/>
    <col min="2568" max="2568" width="44.140625" customWidth="1"/>
    <col min="2814" max="2815" width="21.140625" customWidth="1"/>
    <col min="2816" max="2817" width="22.5703125" customWidth="1"/>
    <col min="2818" max="2818" width="30.7109375" customWidth="1"/>
    <col min="2819" max="2819" width="10.42578125" customWidth="1"/>
    <col min="2820" max="2820" width="24.7109375" customWidth="1"/>
    <col min="2821" max="2821" width="16.42578125" customWidth="1"/>
    <col min="2822" max="2822" width="16.140625" customWidth="1"/>
    <col min="2823" max="2823" width="16.28515625" customWidth="1"/>
    <col min="2824" max="2824" width="44.140625" customWidth="1"/>
    <col min="3070" max="3071" width="21.140625" customWidth="1"/>
    <col min="3072" max="3073" width="22.5703125" customWidth="1"/>
    <col min="3074" max="3074" width="30.7109375" customWidth="1"/>
    <col min="3075" max="3075" width="10.42578125" customWidth="1"/>
    <col min="3076" max="3076" width="24.7109375" customWidth="1"/>
    <col min="3077" max="3077" width="16.42578125" customWidth="1"/>
    <col min="3078" max="3078" width="16.140625" customWidth="1"/>
    <col min="3079" max="3079" width="16.28515625" customWidth="1"/>
    <col min="3080" max="3080" width="44.140625" customWidth="1"/>
    <col min="3326" max="3327" width="21.140625" customWidth="1"/>
    <col min="3328" max="3329" width="22.5703125" customWidth="1"/>
    <col min="3330" max="3330" width="30.7109375" customWidth="1"/>
    <col min="3331" max="3331" width="10.42578125" customWidth="1"/>
    <col min="3332" max="3332" width="24.7109375" customWidth="1"/>
    <col min="3333" max="3333" width="16.42578125" customWidth="1"/>
    <col min="3334" max="3334" width="16.140625" customWidth="1"/>
    <col min="3335" max="3335" width="16.28515625" customWidth="1"/>
    <col min="3336" max="3336" width="44.140625" customWidth="1"/>
    <col min="3582" max="3583" width="21.140625" customWidth="1"/>
    <col min="3584" max="3585" width="22.5703125" customWidth="1"/>
    <col min="3586" max="3586" width="30.7109375" customWidth="1"/>
    <col min="3587" max="3587" width="10.42578125" customWidth="1"/>
    <col min="3588" max="3588" width="24.7109375" customWidth="1"/>
    <col min="3589" max="3589" width="16.42578125" customWidth="1"/>
    <col min="3590" max="3590" width="16.140625" customWidth="1"/>
    <col min="3591" max="3591" width="16.28515625" customWidth="1"/>
    <col min="3592" max="3592" width="44.140625" customWidth="1"/>
    <col min="3838" max="3839" width="21.140625" customWidth="1"/>
    <col min="3840" max="3841" width="22.5703125" customWidth="1"/>
    <col min="3842" max="3842" width="30.7109375" customWidth="1"/>
    <col min="3843" max="3843" width="10.42578125" customWidth="1"/>
    <col min="3844" max="3844" width="24.7109375" customWidth="1"/>
    <col min="3845" max="3845" width="16.42578125" customWidth="1"/>
    <col min="3846" max="3846" width="16.140625" customWidth="1"/>
    <col min="3847" max="3847" width="16.28515625" customWidth="1"/>
    <col min="3848" max="3848" width="44.140625" customWidth="1"/>
    <col min="4094" max="4095" width="21.140625" customWidth="1"/>
    <col min="4096" max="4097" width="22.5703125" customWidth="1"/>
    <col min="4098" max="4098" width="30.7109375" customWidth="1"/>
    <col min="4099" max="4099" width="10.42578125" customWidth="1"/>
    <col min="4100" max="4100" width="24.7109375" customWidth="1"/>
    <col min="4101" max="4101" width="16.42578125" customWidth="1"/>
    <col min="4102" max="4102" width="16.140625" customWidth="1"/>
    <col min="4103" max="4103" width="16.28515625" customWidth="1"/>
    <col min="4104" max="4104" width="44.140625" customWidth="1"/>
    <col min="4350" max="4351" width="21.140625" customWidth="1"/>
    <col min="4352" max="4353" width="22.5703125" customWidth="1"/>
    <col min="4354" max="4354" width="30.7109375" customWidth="1"/>
    <col min="4355" max="4355" width="10.42578125" customWidth="1"/>
    <col min="4356" max="4356" width="24.7109375" customWidth="1"/>
    <col min="4357" max="4357" width="16.42578125" customWidth="1"/>
    <col min="4358" max="4358" width="16.140625" customWidth="1"/>
    <col min="4359" max="4359" width="16.28515625" customWidth="1"/>
    <col min="4360" max="4360" width="44.140625" customWidth="1"/>
    <col min="4606" max="4607" width="21.140625" customWidth="1"/>
    <col min="4608" max="4609" width="22.5703125" customWidth="1"/>
    <col min="4610" max="4610" width="30.7109375" customWidth="1"/>
    <col min="4611" max="4611" width="10.42578125" customWidth="1"/>
    <col min="4612" max="4612" width="24.7109375" customWidth="1"/>
    <col min="4613" max="4613" width="16.42578125" customWidth="1"/>
    <col min="4614" max="4614" width="16.140625" customWidth="1"/>
    <col min="4615" max="4615" width="16.28515625" customWidth="1"/>
    <col min="4616" max="4616" width="44.140625" customWidth="1"/>
    <col min="4862" max="4863" width="21.140625" customWidth="1"/>
    <col min="4864" max="4865" width="22.5703125" customWidth="1"/>
    <col min="4866" max="4866" width="30.7109375" customWidth="1"/>
    <col min="4867" max="4867" width="10.42578125" customWidth="1"/>
    <col min="4868" max="4868" width="24.7109375" customWidth="1"/>
    <col min="4869" max="4869" width="16.42578125" customWidth="1"/>
    <col min="4870" max="4870" width="16.140625" customWidth="1"/>
    <col min="4871" max="4871" width="16.28515625" customWidth="1"/>
    <col min="4872" max="4872" width="44.140625" customWidth="1"/>
    <col min="5118" max="5119" width="21.140625" customWidth="1"/>
    <col min="5120" max="5121" width="22.5703125" customWidth="1"/>
    <col min="5122" max="5122" width="30.7109375" customWidth="1"/>
    <col min="5123" max="5123" width="10.42578125" customWidth="1"/>
    <col min="5124" max="5124" width="24.7109375" customWidth="1"/>
    <col min="5125" max="5125" width="16.42578125" customWidth="1"/>
    <col min="5126" max="5126" width="16.140625" customWidth="1"/>
    <col min="5127" max="5127" width="16.28515625" customWidth="1"/>
    <col min="5128" max="5128" width="44.140625" customWidth="1"/>
    <col min="5374" max="5375" width="21.140625" customWidth="1"/>
    <col min="5376" max="5377" width="22.5703125" customWidth="1"/>
    <col min="5378" max="5378" width="30.7109375" customWidth="1"/>
    <col min="5379" max="5379" width="10.42578125" customWidth="1"/>
    <col min="5380" max="5380" width="24.7109375" customWidth="1"/>
    <col min="5381" max="5381" width="16.42578125" customWidth="1"/>
    <col min="5382" max="5382" width="16.140625" customWidth="1"/>
    <col min="5383" max="5383" width="16.28515625" customWidth="1"/>
    <col min="5384" max="5384" width="44.140625" customWidth="1"/>
    <col min="5630" max="5631" width="21.140625" customWidth="1"/>
    <col min="5632" max="5633" width="22.5703125" customWidth="1"/>
    <col min="5634" max="5634" width="30.7109375" customWidth="1"/>
    <col min="5635" max="5635" width="10.42578125" customWidth="1"/>
    <col min="5636" max="5636" width="24.7109375" customWidth="1"/>
    <col min="5637" max="5637" width="16.42578125" customWidth="1"/>
    <col min="5638" max="5638" width="16.140625" customWidth="1"/>
    <col min="5639" max="5639" width="16.28515625" customWidth="1"/>
    <col min="5640" max="5640" width="44.140625" customWidth="1"/>
    <col min="5886" max="5887" width="21.140625" customWidth="1"/>
    <col min="5888" max="5889" width="22.5703125" customWidth="1"/>
    <col min="5890" max="5890" width="30.7109375" customWidth="1"/>
    <col min="5891" max="5891" width="10.42578125" customWidth="1"/>
    <col min="5892" max="5892" width="24.7109375" customWidth="1"/>
    <col min="5893" max="5893" width="16.42578125" customWidth="1"/>
    <col min="5894" max="5894" width="16.140625" customWidth="1"/>
    <col min="5895" max="5895" width="16.28515625" customWidth="1"/>
    <col min="5896" max="5896" width="44.140625" customWidth="1"/>
    <col min="6142" max="6143" width="21.140625" customWidth="1"/>
    <col min="6144" max="6145" width="22.5703125" customWidth="1"/>
    <col min="6146" max="6146" width="30.7109375" customWidth="1"/>
    <col min="6147" max="6147" width="10.42578125" customWidth="1"/>
    <col min="6148" max="6148" width="24.7109375" customWidth="1"/>
    <col min="6149" max="6149" width="16.42578125" customWidth="1"/>
    <col min="6150" max="6150" width="16.140625" customWidth="1"/>
    <col min="6151" max="6151" width="16.28515625" customWidth="1"/>
    <col min="6152" max="6152" width="44.140625" customWidth="1"/>
    <col min="6398" max="6399" width="21.140625" customWidth="1"/>
    <col min="6400" max="6401" width="22.5703125" customWidth="1"/>
    <col min="6402" max="6402" width="30.7109375" customWidth="1"/>
    <col min="6403" max="6403" width="10.42578125" customWidth="1"/>
    <col min="6404" max="6404" width="24.7109375" customWidth="1"/>
    <col min="6405" max="6405" width="16.42578125" customWidth="1"/>
    <col min="6406" max="6406" width="16.140625" customWidth="1"/>
    <col min="6407" max="6407" width="16.28515625" customWidth="1"/>
    <col min="6408" max="6408" width="44.140625" customWidth="1"/>
    <col min="6654" max="6655" width="21.140625" customWidth="1"/>
    <col min="6656" max="6657" width="22.5703125" customWidth="1"/>
    <col min="6658" max="6658" width="30.7109375" customWidth="1"/>
    <col min="6659" max="6659" width="10.42578125" customWidth="1"/>
    <col min="6660" max="6660" width="24.7109375" customWidth="1"/>
    <col min="6661" max="6661" width="16.42578125" customWidth="1"/>
    <col min="6662" max="6662" width="16.140625" customWidth="1"/>
    <col min="6663" max="6663" width="16.28515625" customWidth="1"/>
    <col min="6664" max="6664" width="44.140625" customWidth="1"/>
    <col min="6910" max="6911" width="21.140625" customWidth="1"/>
    <col min="6912" max="6913" width="22.5703125" customWidth="1"/>
    <col min="6914" max="6914" width="30.7109375" customWidth="1"/>
    <col min="6915" max="6915" width="10.42578125" customWidth="1"/>
    <col min="6916" max="6916" width="24.7109375" customWidth="1"/>
    <col min="6917" max="6917" width="16.42578125" customWidth="1"/>
    <col min="6918" max="6918" width="16.140625" customWidth="1"/>
    <col min="6919" max="6919" width="16.28515625" customWidth="1"/>
    <col min="6920" max="6920" width="44.140625" customWidth="1"/>
    <col min="7166" max="7167" width="21.140625" customWidth="1"/>
    <col min="7168" max="7169" width="22.5703125" customWidth="1"/>
    <col min="7170" max="7170" width="30.7109375" customWidth="1"/>
    <col min="7171" max="7171" width="10.42578125" customWidth="1"/>
    <col min="7172" max="7172" width="24.7109375" customWidth="1"/>
    <col min="7173" max="7173" width="16.42578125" customWidth="1"/>
    <col min="7174" max="7174" width="16.140625" customWidth="1"/>
    <col min="7175" max="7175" width="16.28515625" customWidth="1"/>
    <col min="7176" max="7176" width="44.140625" customWidth="1"/>
    <col min="7422" max="7423" width="21.140625" customWidth="1"/>
    <col min="7424" max="7425" width="22.5703125" customWidth="1"/>
    <col min="7426" max="7426" width="30.7109375" customWidth="1"/>
    <col min="7427" max="7427" width="10.42578125" customWidth="1"/>
    <col min="7428" max="7428" width="24.7109375" customWidth="1"/>
    <col min="7429" max="7429" width="16.42578125" customWidth="1"/>
    <col min="7430" max="7430" width="16.140625" customWidth="1"/>
    <col min="7431" max="7431" width="16.28515625" customWidth="1"/>
    <col min="7432" max="7432" width="44.140625" customWidth="1"/>
    <col min="7678" max="7679" width="21.140625" customWidth="1"/>
    <col min="7680" max="7681" width="22.5703125" customWidth="1"/>
    <col min="7682" max="7682" width="30.7109375" customWidth="1"/>
    <col min="7683" max="7683" width="10.42578125" customWidth="1"/>
    <col min="7684" max="7684" width="24.7109375" customWidth="1"/>
    <col min="7685" max="7685" width="16.42578125" customWidth="1"/>
    <col min="7686" max="7686" width="16.140625" customWidth="1"/>
    <col min="7687" max="7687" width="16.28515625" customWidth="1"/>
    <col min="7688" max="7688" width="44.140625" customWidth="1"/>
    <col min="7934" max="7935" width="21.140625" customWidth="1"/>
    <col min="7936" max="7937" width="22.5703125" customWidth="1"/>
    <col min="7938" max="7938" width="30.7109375" customWidth="1"/>
    <col min="7939" max="7939" width="10.42578125" customWidth="1"/>
    <col min="7940" max="7940" width="24.7109375" customWidth="1"/>
    <col min="7941" max="7941" width="16.42578125" customWidth="1"/>
    <col min="7942" max="7942" width="16.140625" customWidth="1"/>
    <col min="7943" max="7943" width="16.28515625" customWidth="1"/>
    <col min="7944" max="7944" width="44.140625" customWidth="1"/>
    <col min="8190" max="8191" width="21.140625" customWidth="1"/>
    <col min="8192" max="8193" width="22.5703125" customWidth="1"/>
    <col min="8194" max="8194" width="30.7109375" customWidth="1"/>
    <col min="8195" max="8195" width="10.42578125" customWidth="1"/>
    <col min="8196" max="8196" width="24.7109375" customWidth="1"/>
    <col min="8197" max="8197" width="16.42578125" customWidth="1"/>
    <col min="8198" max="8198" width="16.140625" customWidth="1"/>
    <col min="8199" max="8199" width="16.28515625" customWidth="1"/>
    <col min="8200" max="8200" width="44.140625" customWidth="1"/>
    <col min="8446" max="8447" width="21.140625" customWidth="1"/>
    <col min="8448" max="8449" width="22.5703125" customWidth="1"/>
    <col min="8450" max="8450" width="30.7109375" customWidth="1"/>
    <col min="8451" max="8451" width="10.42578125" customWidth="1"/>
    <col min="8452" max="8452" width="24.7109375" customWidth="1"/>
    <col min="8453" max="8453" width="16.42578125" customWidth="1"/>
    <col min="8454" max="8454" width="16.140625" customWidth="1"/>
    <col min="8455" max="8455" width="16.28515625" customWidth="1"/>
    <col min="8456" max="8456" width="44.140625" customWidth="1"/>
    <col min="8702" max="8703" width="21.140625" customWidth="1"/>
    <col min="8704" max="8705" width="22.5703125" customWidth="1"/>
    <col min="8706" max="8706" width="30.7109375" customWidth="1"/>
    <col min="8707" max="8707" width="10.42578125" customWidth="1"/>
    <col min="8708" max="8708" width="24.7109375" customWidth="1"/>
    <col min="8709" max="8709" width="16.42578125" customWidth="1"/>
    <col min="8710" max="8710" width="16.140625" customWidth="1"/>
    <col min="8711" max="8711" width="16.28515625" customWidth="1"/>
    <col min="8712" max="8712" width="44.140625" customWidth="1"/>
    <col min="8958" max="8959" width="21.140625" customWidth="1"/>
    <col min="8960" max="8961" width="22.5703125" customWidth="1"/>
    <col min="8962" max="8962" width="30.7109375" customWidth="1"/>
    <col min="8963" max="8963" width="10.42578125" customWidth="1"/>
    <col min="8964" max="8964" width="24.7109375" customWidth="1"/>
    <col min="8965" max="8965" width="16.42578125" customWidth="1"/>
    <col min="8966" max="8966" width="16.140625" customWidth="1"/>
    <col min="8967" max="8967" width="16.28515625" customWidth="1"/>
    <col min="8968" max="8968" width="44.140625" customWidth="1"/>
    <col min="9214" max="9215" width="21.140625" customWidth="1"/>
    <col min="9216" max="9217" width="22.5703125" customWidth="1"/>
    <col min="9218" max="9218" width="30.7109375" customWidth="1"/>
    <col min="9219" max="9219" width="10.42578125" customWidth="1"/>
    <col min="9220" max="9220" width="24.7109375" customWidth="1"/>
    <col min="9221" max="9221" width="16.42578125" customWidth="1"/>
    <col min="9222" max="9222" width="16.140625" customWidth="1"/>
    <col min="9223" max="9223" width="16.28515625" customWidth="1"/>
    <col min="9224" max="9224" width="44.140625" customWidth="1"/>
    <col min="9470" max="9471" width="21.140625" customWidth="1"/>
    <col min="9472" max="9473" width="22.5703125" customWidth="1"/>
    <col min="9474" max="9474" width="30.7109375" customWidth="1"/>
    <col min="9475" max="9475" width="10.42578125" customWidth="1"/>
    <col min="9476" max="9476" width="24.7109375" customWidth="1"/>
    <col min="9477" max="9477" width="16.42578125" customWidth="1"/>
    <col min="9478" max="9478" width="16.140625" customWidth="1"/>
    <col min="9479" max="9479" width="16.28515625" customWidth="1"/>
    <col min="9480" max="9480" width="44.140625" customWidth="1"/>
    <col min="9726" max="9727" width="21.140625" customWidth="1"/>
    <col min="9728" max="9729" width="22.5703125" customWidth="1"/>
    <col min="9730" max="9730" width="30.7109375" customWidth="1"/>
    <col min="9731" max="9731" width="10.42578125" customWidth="1"/>
    <col min="9732" max="9732" width="24.7109375" customWidth="1"/>
    <col min="9733" max="9733" width="16.42578125" customWidth="1"/>
    <col min="9734" max="9734" width="16.140625" customWidth="1"/>
    <col min="9735" max="9735" width="16.28515625" customWidth="1"/>
    <col min="9736" max="9736" width="44.140625" customWidth="1"/>
    <col min="9982" max="9983" width="21.140625" customWidth="1"/>
    <col min="9984" max="9985" width="22.5703125" customWidth="1"/>
    <col min="9986" max="9986" width="30.7109375" customWidth="1"/>
    <col min="9987" max="9987" width="10.42578125" customWidth="1"/>
    <col min="9988" max="9988" width="24.7109375" customWidth="1"/>
    <col min="9989" max="9989" width="16.42578125" customWidth="1"/>
    <col min="9990" max="9990" width="16.140625" customWidth="1"/>
    <col min="9991" max="9991" width="16.28515625" customWidth="1"/>
    <col min="9992" max="9992" width="44.140625" customWidth="1"/>
    <col min="10238" max="10239" width="21.140625" customWidth="1"/>
    <col min="10240" max="10241" width="22.5703125" customWidth="1"/>
    <col min="10242" max="10242" width="30.7109375" customWidth="1"/>
    <col min="10243" max="10243" width="10.42578125" customWidth="1"/>
    <col min="10244" max="10244" width="24.7109375" customWidth="1"/>
    <col min="10245" max="10245" width="16.42578125" customWidth="1"/>
    <col min="10246" max="10246" width="16.140625" customWidth="1"/>
    <col min="10247" max="10247" width="16.28515625" customWidth="1"/>
    <col min="10248" max="10248" width="44.140625" customWidth="1"/>
    <col min="10494" max="10495" width="21.140625" customWidth="1"/>
    <col min="10496" max="10497" width="22.5703125" customWidth="1"/>
    <col min="10498" max="10498" width="30.7109375" customWidth="1"/>
    <col min="10499" max="10499" width="10.42578125" customWidth="1"/>
    <col min="10500" max="10500" width="24.7109375" customWidth="1"/>
    <col min="10501" max="10501" width="16.42578125" customWidth="1"/>
    <col min="10502" max="10502" width="16.140625" customWidth="1"/>
    <col min="10503" max="10503" width="16.28515625" customWidth="1"/>
    <col min="10504" max="10504" width="44.140625" customWidth="1"/>
    <col min="10750" max="10751" width="21.140625" customWidth="1"/>
    <col min="10752" max="10753" width="22.5703125" customWidth="1"/>
    <col min="10754" max="10754" width="30.7109375" customWidth="1"/>
    <col min="10755" max="10755" width="10.42578125" customWidth="1"/>
    <col min="10756" max="10756" width="24.7109375" customWidth="1"/>
    <col min="10757" max="10757" width="16.42578125" customWidth="1"/>
    <col min="10758" max="10758" width="16.140625" customWidth="1"/>
    <col min="10759" max="10759" width="16.28515625" customWidth="1"/>
    <col min="10760" max="10760" width="44.140625" customWidth="1"/>
    <col min="11006" max="11007" width="21.140625" customWidth="1"/>
    <col min="11008" max="11009" width="22.5703125" customWidth="1"/>
    <col min="11010" max="11010" width="30.7109375" customWidth="1"/>
    <col min="11011" max="11011" width="10.42578125" customWidth="1"/>
    <col min="11012" max="11012" width="24.7109375" customWidth="1"/>
    <col min="11013" max="11013" width="16.42578125" customWidth="1"/>
    <col min="11014" max="11014" width="16.140625" customWidth="1"/>
    <col min="11015" max="11015" width="16.28515625" customWidth="1"/>
    <col min="11016" max="11016" width="44.140625" customWidth="1"/>
    <col min="11262" max="11263" width="21.140625" customWidth="1"/>
    <col min="11264" max="11265" width="22.5703125" customWidth="1"/>
    <col min="11266" max="11266" width="30.7109375" customWidth="1"/>
    <col min="11267" max="11267" width="10.42578125" customWidth="1"/>
    <col min="11268" max="11268" width="24.7109375" customWidth="1"/>
    <col min="11269" max="11269" width="16.42578125" customWidth="1"/>
    <col min="11270" max="11270" width="16.140625" customWidth="1"/>
    <col min="11271" max="11271" width="16.28515625" customWidth="1"/>
    <col min="11272" max="11272" width="44.140625" customWidth="1"/>
    <col min="11518" max="11519" width="21.140625" customWidth="1"/>
    <col min="11520" max="11521" width="22.5703125" customWidth="1"/>
    <col min="11522" max="11522" width="30.7109375" customWidth="1"/>
    <col min="11523" max="11523" width="10.42578125" customWidth="1"/>
    <col min="11524" max="11524" width="24.7109375" customWidth="1"/>
    <col min="11525" max="11525" width="16.42578125" customWidth="1"/>
    <col min="11526" max="11526" width="16.140625" customWidth="1"/>
    <col min="11527" max="11527" width="16.28515625" customWidth="1"/>
    <col min="11528" max="11528" width="44.140625" customWidth="1"/>
    <col min="11774" max="11775" width="21.140625" customWidth="1"/>
    <col min="11776" max="11777" width="22.5703125" customWidth="1"/>
    <col min="11778" max="11778" width="30.7109375" customWidth="1"/>
    <col min="11779" max="11779" width="10.42578125" customWidth="1"/>
    <col min="11780" max="11780" width="24.7109375" customWidth="1"/>
    <col min="11781" max="11781" width="16.42578125" customWidth="1"/>
    <col min="11782" max="11782" width="16.140625" customWidth="1"/>
    <col min="11783" max="11783" width="16.28515625" customWidth="1"/>
    <col min="11784" max="11784" width="44.140625" customWidth="1"/>
    <col min="12030" max="12031" width="21.140625" customWidth="1"/>
    <col min="12032" max="12033" width="22.5703125" customWidth="1"/>
    <col min="12034" max="12034" width="30.7109375" customWidth="1"/>
    <col min="12035" max="12035" width="10.42578125" customWidth="1"/>
    <col min="12036" max="12036" width="24.7109375" customWidth="1"/>
    <col min="12037" max="12037" width="16.42578125" customWidth="1"/>
    <col min="12038" max="12038" width="16.140625" customWidth="1"/>
    <col min="12039" max="12039" width="16.28515625" customWidth="1"/>
    <col min="12040" max="12040" width="44.140625" customWidth="1"/>
    <col min="12286" max="12287" width="21.140625" customWidth="1"/>
    <col min="12288" max="12289" width="22.5703125" customWidth="1"/>
    <col min="12290" max="12290" width="30.7109375" customWidth="1"/>
    <col min="12291" max="12291" width="10.42578125" customWidth="1"/>
    <col min="12292" max="12292" width="24.7109375" customWidth="1"/>
    <col min="12293" max="12293" width="16.42578125" customWidth="1"/>
    <col min="12294" max="12294" width="16.140625" customWidth="1"/>
    <col min="12295" max="12295" width="16.28515625" customWidth="1"/>
    <col min="12296" max="12296" width="44.140625" customWidth="1"/>
    <col min="12542" max="12543" width="21.140625" customWidth="1"/>
    <col min="12544" max="12545" width="22.5703125" customWidth="1"/>
    <col min="12546" max="12546" width="30.7109375" customWidth="1"/>
    <col min="12547" max="12547" width="10.42578125" customWidth="1"/>
    <col min="12548" max="12548" width="24.7109375" customWidth="1"/>
    <col min="12549" max="12549" width="16.42578125" customWidth="1"/>
    <col min="12550" max="12550" width="16.140625" customWidth="1"/>
    <col min="12551" max="12551" width="16.28515625" customWidth="1"/>
    <col min="12552" max="12552" width="44.140625" customWidth="1"/>
    <col min="12798" max="12799" width="21.140625" customWidth="1"/>
    <col min="12800" max="12801" width="22.5703125" customWidth="1"/>
    <col min="12802" max="12802" width="30.7109375" customWidth="1"/>
    <col min="12803" max="12803" width="10.42578125" customWidth="1"/>
    <col min="12804" max="12804" width="24.7109375" customWidth="1"/>
    <col min="12805" max="12805" width="16.42578125" customWidth="1"/>
    <col min="12806" max="12806" width="16.140625" customWidth="1"/>
    <col min="12807" max="12807" width="16.28515625" customWidth="1"/>
    <col min="12808" max="12808" width="44.140625" customWidth="1"/>
    <col min="13054" max="13055" width="21.140625" customWidth="1"/>
    <col min="13056" max="13057" width="22.5703125" customWidth="1"/>
    <col min="13058" max="13058" width="30.7109375" customWidth="1"/>
    <col min="13059" max="13059" width="10.42578125" customWidth="1"/>
    <col min="13060" max="13060" width="24.7109375" customWidth="1"/>
    <col min="13061" max="13061" width="16.42578125" customWidth="1"/>
    <col min="13062" max="13062" width="16.140625" customWidth="1"/>
    <col min="13063" max="13063" width="16.28515625" customWidth="1"/>
    <col min="13064" max="13064" width="44.140625" customWidth="1"/>
    <col min="13310" max="13311" width="21.140625" customWidth="1"/>
    <col min="13312" max="13313" width="22.5703125" customWidth="1"/>
    <col min="13314" max="13314" width="30.7109375" customWidth="1"/>
    <col min="13315" max="13315" width="10.42578125" customWidth="1"/>
    <col min="13316" max="13316" width="24.7109375" customWidth="1"/>
    <col min="13317" max="13317" width="16.42578125" customWidth="1"/>
    <col min="13318" max="13318" width="16.140625" customWidth="1"/>
    <col min="13319" max="13319" width="16.28515625" customWidth="1"/>
    <col min="13320" max="13320" width="44.140625" customWidth="1"/>
    <col min="13566" max="13567" width="21.140625" customWidth="1"/>
    <col min="13568" max="13569" width="22.5703125" customWidth="1"/>
    <col min="13570" max="13570" width="30.7109375" customWidth="1"/>
    <col min="13571" max="13571" width="10.42578125" customWidth="1"/>
    <col min="13572" max="13572" width="24.7109375" customWidth="1"/>
    <col min="13573" max="13573" width="16.42578125" customWidth="1"/>
    <col min="13574" max="13574" width="16.140625" customWidth="1"/>
    <col min="13575" max="13575" width="16.28515625" customWidth="1"/>
    <col min="13576" max="13576" width="44.140625" customWidth="1"/>
    <col min="13822" max="13823" width="21.140625" customWidth="1"/>
    <col min="13824" max="13825" width="22.5703125" customWidth="1"/>
    <col min="13826" max="13826" width="30.7109375" customWidth="1"/>
    <col min="13827" max="13827" width="10.42578125" customWidth="1"/>
    <col min="13828" max="13828" width="24.7109375" customWidth="1"/>
    <col min="13829" max="13829" width="16.42578125" customWidth="1"/>
    <col min="13830" max="13830" width="16.140625" customWidth="1"/>
    <col min="13831" max="13831" width="16.28515625" customWidth="1"/>
    <col min="13832" max="13832" width="44.140625" customWidth="1"/>
    <col min="14078" max="14079" width="21.140625" customWidth="1"/>
    <col min="14080" max="14081" width="22.5703125" customWidth="1"/>
    <col min="14082" max="14082" width="30.7109375" customWidth="1"/>
    <col min="14083" max="14083" width="10.42578125" customWidth="1"/>
    <col min="14084" max="14084" width="24.7109375" customWidth="1"/>
    <col min="14085" max="14085" width="16.42578125" customWidth="1"/>
    <col min="14086" max="14086" width="16.140625" customWidth="1"/>
    <col min="14087" max="14087" width="16.28515625" customWidth="1"/>
    <col min="14088" max="14088" width="44.140625" customWidth="1"/>
    <col min="14334" max="14335" width="21.140625" customWidth="1"/>
    <col min="14336" max="14337" width="22.5703125" customWidth="1"/>
    <col min="14338" max="14338" width="30.7109375" customWidth="1"/>
    <col min="14339" max="14339" width="10.42578125" customWidth="1"/>
    <col min="14340" max="14340" width="24.7109375" customWidth="1"/>
    <col min="14341" max="14341" width="16.42578125" customWidth="1"/>
    <col min="14342" max="14342" width="16.140625" customWidth="1"/>
    <col min="14343" max="14343" width="16.28515625" customWidth="1"/>
    <col min="14344" max="14344" width="44.140625" customWidth="1"/>
    <col min="14590" max="14591" width="21.140625" customWidth="1"/>
    <col min="14592" max="14593" width="22.5703125" customWidth="1"/>
    <col min="14594" max="14594" width="30.7109375" customWidth="1"/>
    <col min="14595" max="14595" width="10.42578125" customWidth="1"/>
    <col min="14596" max="14596" width="24.7109375" customWidth="1"/>
    <col min="14597" max="14597" width="16.42578125" customWidth="1"/>
    <col min="14598" max="14598" width="16.140625" customWidth="1"/>
    <col min="14599" max="14599" width="16.28515625" customWidth="1"/>
    <col min="14600" max="14600" width="44.140625" customWidth="1"/>
    <col min="14846" max="14847" width="21.140625" customWidth="1"/>
    <col min="14848" max="14849" width="22.5703125" customWidth="1"/>
    <col min="14850" max="14850" width="30.7109375" customWidth="1"/>
    <col min="14851" max="14851" width="10.42578125" customWidth="1"/>
    <col min="14852" max="14852" width="24.7109375" customWidth="1"/>
    <col min="14853" max="14853" width="16.42578125" customWidth="1"/>
    <col min="14854" max="14854" width="16.140625" customWidth="1"/>
    <col min="14855" max="14855" width="16.28515625" customWidth="1"/>
    <col min="14856" max="14856" width="44.140625" customWidth="1"/>
    <col min="15102" max="15103" width="21.140625" customWidth="1"/>
    <col min="15104" max="15105" width="22.5703125" customWidth="1"/>
    <col min="15106" max="15106" width="30.7109375" customWidth="1"/>
    <col min="15107" max="15107" width="10.42578125" customWidth="1"/>
    <col min="15108" max="15108" width="24.7109375" customWidth="1"/>
    <col min="15109" max="15109" width="16.42578125" customWidth="1"/>
    <col min="15110" max="15110" width="16.140625" customWidth="1"/>
    <col min="15111" max="15111" width="16.28515625" customWidth="1"/>
    <col min="15112" max="15112" width="44.140625" customWidth="1"/>
    <col min="15358" max="15359" width="21.140625" customWidth="1"/>
    <col min="15360" max="15361" width="22.5703125" customWidth="1"/>
    <col min="15362" max="15362" width="30.7109375" customWidth="1"/>
    <col min="15363" max="15363" width="10.42578125" customWidth="1"/>
    <col min="15364" max="15364" width="24.7109375" customWidth="1"/>
    <col min="15365" max="15365" width="16.42578125" customWidth="1"/>
    <col min="15366" max="15366" width="16.140625" customWidth="1"/>
    <col min="15367" max="15367" width="16.28515625" customWidth="1"/>
    <col min="15368" max="15368" width="44.140625" customWidth="1"/>
    <col min="15614" max="15615" width="21.140625" customWidth="1"/>
    <col min="15616" max="15617" width="22.5703125" customWidth="1"/>
    <col min="15618" max="15618" width="30.7109375" customWidth="1"/>
    <col min="15619" max="15619" width="10.42578125" customWidth="1"/>
    <col min="15620" max="15620" width="24.7109375" customWidth="1"/>
    <col min="15621" max="15621" width="16.42578125" customWidth="1"/>
    <col min="15622" max="15622" width="16.140625" customWidth="1"/>
    <col min="15623" max="15623" width="16.28515625" customWidth="1"/>
    <col min="15624" max="15624" width="44.140625" customWidth="1"/>
    <col min="15870" max="15871" width="21.140625" customWidth="1"/>
    <col min="15872" max="15873" width="22.5703125" customWidth="1"/>
    <col min="15874" max="15874" width="30.7109375" customWidth="1"/>
    <col min="15875" max="15875" width="10.42578125" customWidth="1"/>
    <col min="15876" max="15876" width="24.7109375" customWidth="1"/>
    <col min="15877" max="15877" width="16.42578125" customWidth="1"/>
    <col min="15878" max="15878" width="16.140625" customWidth="1"/>
    <col min="15879" max="15879" width="16.28515625" customWidth="1"/>
    <col min="15880" max="15880" width="44.140625" customWidth="1"/>
    <col min="16126" max="16127" width="21.140625" customWidth="1"/>
    <col min="16128" max="16129" width="22.5703125" customWidth="1"/>
    <col min="16130" max="16130" width="30.7109375" customWidth="1"/>
    <col min="16131" max="16131" width="10.42578125" customWidth="1"/>
    <col min="16132" max="16132" width="24.7109375" customWidth="1"/>
    <col min="16133" max="16133" width="16.42578125" customWidth="1"/>
    <col min="16134" max="16134" width="16.140625" customWidth="1"/>
    <col min="16135" max="16135" width="16.28515625" customWidth="1"/>
    <col min="16136" max="16136" width="44.140625" customWidth="1"/>
  </cols>
  <sheetData>
    <row r="1" spans="1:11" ht="32.25" customHeight="1" thickBot="1" x14ac:dyDescent="0.3">
      <c r="A1" s="46" t="s">
        <v>2</v>
      </c>
      <c r="B1" s="36" t="s">
        <v>70</v>
      </c>
      <c r="C1" s="1" t="s">
        <v>0</v>
      </c>
      <c r="D1" s="33" t="s">
        <v>1</v>
      </c>
      <c r="E1" s="45" t="s">
        <v>75</v>
      </c>
      <c r="F1" s="12" t="s">
        <v>55</v>
      </c>
      <c r="G1" s="64" t="s">
        <v>71</v>
      </c>
      <c r="H1" s="64" t="s">
        <v>72</v>
      </c>
      <c r="I1" s="64" t="s">
        <v>87</v>
      </c>
      <c r="J1" s="63" t="s">
        <v>117</v>
      </c>
      <c r="K1" s="64" t="s">
        <v>118</v>
      </c>
    </row>
    <row r="2" spans="1:11" ht="24.95" customHeight="1" x14ac:dyDescent="0.25">
      <c r="A2" s="7" t="s">
        <v>42</v>
      </c>
      <c r="B2" s="10" t="s">
        <v>40</v>
      </c>
      <c r="C2" s="2" t="s">
        <v>39</v>
      </c>
      <c r="D2" s="11" t="s">
        <v>41</v>
      </c>
      <c r="E2" s="66" t="s">
        <v>74</v>
      </c>
      <c r="F2" s="21" t="s">
        <v>43</v>
      </c>
      <c r="G2" s="37">
        <v>96</v>
      </c>
      <c r="H2" s="37">
        <v>89</v>
      </c>
      <c r="I2" s="37">
        <v>87</v>
      </c>
      <c r="J2" s="75">
        <f>SUM(I2-G2)</f>
        <v>-9</v>
      </c>
      <c r="K2" s="73">
        <f>SUM(I2-G2)/G2</f>
        <v>-9.375E-2</v>
      </c>
    </row>
    <row r="3" spans="1:11" ht="24.95" customHeight="1" x14ac:dyDescent="0.25">
      <c r="A3" s="44" t="s">
        <v>32</v>
      </c>
      <c r="B3" s="10" t="s">
        <v>52</v>
      </c>
      <c r="C3" s="2" t="s">
        <v>30</v>
      </c>
      <c r="D3" s="78" t="s">
        <v>31</v>
      </c>
      <c r="E3" s="66" t="s">
        <v>33</v>
      </c>
      <c r="F3" s="21" t="s">
        <v>60</v>
      </c>
      <c r="G3" s="37">
        <v>62</v>
      </c>
      <c r="H3" s="37">
        <v>87</v>
      </c>
      <c r="I3" s="37">
        <v>89</v>
      </c>
      <c r="J3" s="74">
        <f t="shared" ref="J3:J15" si="0">SUM(I3-G3)</f>
        <v>27</v>
      </c>
      <c r="K3" s="65">
        <f>SUM(I3-G3)/G3</f>
        <v>0.43548387096774194</v>
      </c>
    </row>
    <row r="4" spans="1:11" ht="24.95" customHeight="1" x14ac:dyDescent="0.25">
      <c r="A4" s="7" t="s">
        <v>28</v>
      </c>
      <c r="B4" s="23" t="s">
        <v>53</v>
      </c>
      <c r="C4" s="19" t="s">
        <v>26</v>
      </c>
      <c r="D4" s="11" t="s">
        <v>27</v>
      </c>
      <c r="E4" s="67" t="s">
        <v>29</v>
      </c>
      <c r="F4" s="27" t="s">
        <v>58</v>
      </c>
      <c r="G4" s="38">
        <v>15</v>
      </c>
      <c r="H4" s="38">
        <v>18</v>
      </c>
      <c r="I4" s="38">
        <v>17</v>
      </c>
      <c r="J4" s="37">
        <f t="shared" si="0"/>
        <v>2</v>
      </c>
      <c r="K4" s="71">
        <f t="shared" ref="K4:K14" si="1">SUM(I4-G4)/G4</f>
        <v>0.13333333333333333</v>
      </c>
    </row>
    <row r="5" spans="1:11" s="20" customFormat="1" ht="24.95" customHeight="1" x14ac:dyDescent="0.25">
      <c r="A5" s="35" t="s">
        <v>8</v>
      </c>
      <c r="B5" s="22" t="s">
        <v>84</v>
      </c>
      <c r="C5" s="52" t="s">
        <v>85</v>
      </c>
      <c r="D5" s="79" t="s">
        <v>44</v>
      </c>
      <c r="E5" s="68" t="s">
        <v>94</v>
      </c>
      <c r="F5" s="28" t="s">
        <v>86</v>
      </c>
      <c r="G5" s="55">
        <v>130</v>
      </c>
      <c r="H5" s="55">
        <v>118</v>
      </c>
      <c r="I5" s="38">
        <v>117</v>
      </c>
      <c r="J5" s="76">
        <f t="shared" si="0"/>
        <v>-13</v>
      </c>
      <c r="K5" s="73">
        <f t="shared" si="1"/>
        <v>-0.1</v>
      </c>
    </row>
    <row r="6" spans="1:11" ht="24.95" customHeight="1" x14ac:dyDescent="0.25">
      <c r="A6" s="42" t="s">
        <v>64</v>
      </c>
      <c r="B6" s="10" t="s">
        <v>62</v>
      </c>
      <c r="C6" s="2" t="s">
        <v>19</v>
      </c>
      <c r="D6" s="72" t="s">
        <v>63</v>
      </c>
      <c r="E6" s="66" t="s">
        <v>66</v>
      </c>
      <c r="F6" s="21" t="s">
        <v>65</v>
      </c>
      <c r="G6" s="37">
        <v>0</v>
      </c>
      <c r="H6" s="37">
        <v>20</v>
      </c>
      <c r="I6" s="37">
        <v>30</v>
      </c>
      <c r="J6" s="74">
        <f t="shared" si="0"/>
        <v>30</v>
      </c>
      <c r="K6" s="61">
        <v>1</v>
      </c>
    </row>
    <row r="7" spans="1:11" ht="24.95" customHeight="1" x14ac:dyDescent="0.25">
      <c r="A7" s="43" t="s">
        <v>15</v>
      </c>
      <c r="B7" s="10" t="s">
        <v>51</v>
      </c>
      <c r="C7" s="2" t="s">
        <v>45</v>
      </c>
      <c r="D7" s="60" t="s">
        <v>14</v>
      </c>
      <c r="E7" s="66" t="s">
        <v>16</v>
      </c>
      <c r="F7" s="21" t="s">
        <v>17</v>
      </c>
      <c r="G7" s="37">
        <v>0</v>
      </c>
      <c r="H7" s="37">
        <v>40</v>
      </c>
      <c r="I7" s="37">
        <v>43</v>
      </c>
      <c r="J7" s="74">
        <f t="shared" si="0"/>
        <v>43</v>
      </c>
      <c r="K7" s="61">
        <v>1</v>
      </c>
    </row>
    <row r="8" spans="1:11" ht="24.95" customHeight="1" x14ac:dyDescent="0.25">
      <c r="A8" s="30" t="s">
        <v>36</v>
      </c>
      <c r="B8" s="10" t="s">
        <v>54</v>
      </c>
      <c r="C8" s="2" t="s">
        <v>34</v>
      </c>
      <c r="D8" s="78" t="s">
        <v>35</v>
      </c>
      <c r="E8" s="66" t="s">
        <v>37</v>
      </c>
      <c r="F8" s="21" t="s">
        <v>59</v>
      </c>
      <c r="G8" s="37">
        <v>66</v>
      </c>
      <c r="H8" s="37">
        <v>58</v>
      </c>
      <c r="I8" s="37">
        <v>58</v>
      </c>
      <c r="J8" s="75">
        <f t="shared" si="0"/>
        <v>-8</v>
      </c>
      <c r="K8" s="73">
        <f t="shared" si="1"/>
        <v>-0.12121212121212122</v>
      </c>
    </row>
    <row r="9" spans="1:11" ht="24.95" customHeight="1" x14ac:dyDescent="0.25">
      <c r="A9" s="3" t="s">
        <v>11</v>
      </c>
      <c r="B9" s="10" t="s">
        <v>48</v>
      </c>
      <c r="C9" s="2" t="s">
        <v>9</v>
      </c>
      <c r="D9" s="78" t="s">
        <v>10</v>
      </c>
      <c r="E9" s="66" t="s">
        <v>12</v>
      </c>
      <c r="F9" s="28" t="s">
        <v>13</v>
      </c>
      <c r="G9" s="37">
        <v>29</v>
      </c>
      <c r="H9" s="37">
        <v>27</v>
      </c>
      <c r="I9" s="37">
        <v>36</v>
      </c>
      <c r="J9" s="37">
        <f t="shared" si="0"/>
        <v>7</v>
      </c>
      <c r="K9" s="71">
        <f t="shared" si="1"/>
        <v>0.2413793103448276</v>
      </c>
    </row>
    <row r="10" spans="1:11" ht="24.95" customHeight="1" x14ac:dyDescent="0.25">
      <c r="A10" s="29" t="s">
        <v>5</v>
      </c>
      <c r="B10" s="10" t="s">
        <v>50</v>
      </c>
      <c r="C10" s="2" t="s">
        <v>3</v>
      </c>
      <c r="D10" s="78" t="s">
        <v>4</v>
      </c>
      <c r="E10" s="66" t="s">
        <v>6</v>
      </c>
      <c r="F10" s="21" t="s">
        <v>7</v>
      </c>
      <c r="G10" s="37">
        <v>384</v>
      </c>
      <c r="H10" s="37">
        <v>440</v>
      </c>
      <c r="I10" s="37">
        <v>437</v>
      </c>
      <c r="J10" s="74">
        <f t="shared" si="0"/>
        <v>53</v>
      </c>
      <c r="K10" s="58">
        <f t="shared" si="1"/>
        <v>0.13802083333333334</v>
      </c>
    </row>
    <row r="11" spans="1:11" ht="24.95" customHeight="1" x14ac:dyDescent="0.25">
      <c r="A11" s="3" t="s">
        <v>21</v>
      </c>
      <c r="B11" s="10" t="s">
        <v>49</v>
      </c>
      <c r="C11" s="2" t="s">
        <v>19</v>
      </c>
      <c r="D11" s="78" t="s">
        <v>20</v>
      </c>
      <c r="E11" s="66" t="s">
        <v>22</v>
      </c>
      <c r="F11" s="28" t="s">
        <v>23</v>
      </c>
      <c r="G11" s="37">
        <v>85</v>
      </c>
      <c r="H11" s="37">
        <v>112</v>
      </c>
      <c r="I11" s="37">
        <v>113</v>
      </c>
      <c r="J11" s="74">
        <f t="shared" si="0"/>
        <v>28</v>
      </c>
      <c r="K11" s="65">
        <f t="shared" si="1"/>
        <v>0.32941176470588235</v>
      </c>
    </row>
    <row r="12" spans="1:11" ht="24.95" customHeight="1" x14ac:dyDescent="0.25">
      <c r="A12" s="32" t="s">
        <v>25</v>
      </c>
      <c r="B12" s="22" t="s">
        <v>46</v>
      </c>
      <c r="C12" s="52" t="s">
        <v>45</v>
      </c>
      <c r="D12" s="80" t="s">
        <v>24</v>
      </c>
      <c r="E12" s="68" t="s">
        <v>47</v>
      </c>
      <c r="F12" s="28" t="s">
        <v>57</v>
      </c>
      <c r="G12" s="55">
        <v>37</v>
      </c>
      <c r="H12" s="55">
        <v>41</v>
      </c>
      <c r="I12" s="37">
        <v>42</v>
      </c>
      <c r="J12" s="37">
        <f t="shared" si="0"/>
        <v>5</v>
      </c>
      <c r="K12" s="58">
        <f t="shared" si="1"/>
        <v>0.13513513513513514</v>
      </c>
    </row>
    <row r="13" spans="1:11" ht="24.95" customHeight="1" x14ac:dyDescent="0.25">
      <c r="A13" s="3" t="s">
        <v>81</v>
      </c>
      <c r="B13" s="10" t="s">
        <v>100</v>
      </c>
      <c r="C13" s="2" t="s">
        <v>9</v>
      </c>
      <c r="D13" s="78" t="s">
        <v>18</v>
      </c>
      <c r="E13" s="66" t="s">
        <v>82</v>
      </c>
      <c r="F13" s="28" t="s">
        <v>83</v>
      </c>
      <c r="G13" s="37">
        <v>82</v>
      </c>
      <c r="H13" s="37">
        <v>120</v>
      </c>
      <c r="I13" s="37">
        <v>130</v>
      </c>
      <c r="J13" s="74">
        <f t="shared" si="0"/>
        <v>48</v>
      </c>
      <c r="K13" s="65">
        <f t="shared" si="1"/>
        <v>0.58536585365853655</v>
      </c>
    </row>
    <row r="14" spans="1:11" ht="24.95" customHeight="1" x14ac:dyDescent="0.25">
      <c r="A14" s="31" t="s">
        <v>68</v>
      </c>
      <c r="B14" s="22" t="s">
        <v>67</v>
      </c>
      <c r="C14" s="52" t="s">
        <v>9</v>
      </c>
      <c r="D14" s="79" t="s">
        <v>38</v>
      </c>
      <c r="E14" s="69" t="s">
        <v>56</v>
      </c>
      <c r="F14" s="28" t="s">
        <v>69</v>
      </c>
      <c r="G14" s="56">
        <v>69</v>
      </c>
      <c r="H14" s="56">
        <v>96</v>
      </c>
      <c r="I14" s="56">
        <v>102</v>
      </c>
      <c r="J14" s="74">
        <f t="shared" si="0"/>
        <v>33</v>
      </c>
      <c r="K14" s="65">
        <f t="shared" si="1"/>
        <v>0.47826086956521741</v>
      </c>
    </row>
    <row r="15" spans="1:11" ht="24.95" customHeight="1" x14ac:dyDescent="0.25">
      <c r="A15" s="42" t="s">
        <v>98</v>
      </c>
      <c r="B15" s="22" t="s">
        <v>89</v>
      </c>
      <c r="C15" s="52" t="s">
        <v>90</v>
      </c>
      <c r="D15" s="70" t="s">
        <v>91</v>
      </c>
      <c r="E15" s="69" t="s">
        <v>92</v>
      </c>
      <c r="F15" s="28" t="s">
        <v>93</v>
      </c>
      <c r="G15" s="56">
        <v>0</v>
      </c>
      <c r="H15" s="56">
        <v>0</v>
      </c>
      <c r="I15" s="56">
        <v>10</v>
      </c>
      <c r="J15" s="37">
        <f t="shared" si="0"/>
        <v>10</v>
      </c>
      <c r="K15" s="61">
        <v>1</v>
      </c>
    </row>
    <row r="16" spans="1:11" ht="24.95" customHeight="1" x14ac:dyDescent="0.25">
      <c r="A16" s="47" t="s">
        <v>96</v>
      </c>
      <c r="B16" s="62" t="s">
        <v>95</v>
      </c>
      <c r="C16" s="52"/>
      <c r="D16" s="53"/>
      <c r="E16" s="54"/>
      <c r="F16" s="28"/>
      <c r="G16" s="56"/>
      <c r="H16" s="56"/>
      <c r="I16" s="56"/>
      <c r="J16" s="56"/>
      <c r="K16" s="58"/>
    </row>
    <row r="17" spans="1:11" ht="24.95" customHeight="1" x14ac:dyDescent="0.25">
      <c r="A17" s="47" t="s">
        <v>77</v>
      </c>
      <c r="B17" s="62" t="s">
        <v>95</v>
      </c>
      <c r="C17" s="50"/>
      <c r="D17" s="5"/>
      <c r="E17" s="15"/>
      <c r="F17" s="18"/>
      <c r="G17" s="56"/>
      <c r="H17" s="56"/>
      <c r="I17" s="56"/>
      <c r="J17" s="56"/>
      <c r="K17" s="56"/>
    </row>
    <row r="18" spans="1:11" ht="24.95" customHeight="1" x14ac:dyDescent="0.25">
      <c r="A18" s="47" t="s">
        <v>78</v>
      </c>
      <c r="B18" s="62" t="s">
        <v>95</v>
      </c>
      <c r="C18" s="50"/>
      <c r="D18" s="5"/>
      <c r="E18" s="15"/>
      <c r="F18" s="18"/>
      <c r="G18" s="56"/>
      <c r="H18" s="56"/>
      <c r="I18" s="56"/>
      <c r="J18" s="56"/>
      <c r="K18" s="56"/>
    </row>
    <row r="19" spans="1:11" ht="24.95" customHeight="1" x14ac:dyDescent="0.25">
      <c r="A19" s="47" t="s">
        <v>80</v>
      </c>
      <c r="B19" s="62" t="s">
        <v>95</v>
      </c>
      <c r="C19" s="51"/>
      <c r="D19" s="4"/>
      <c r="E19" s="15"/>
      <c r="F19" s="13"/>
      <c r="G19" s="57"/>
      <c r="H19" s="57"/>
      <c r="I19" s="57"/>
      <c r="J19" s="57"/>
      <c r="K19" s="57"/>
    </row>
    <row r="20" spans="1:11" ht="24.95" customHeight="1" x14ac:dyDescent="0.25">
      <c r="A20" s="47" t="s">
        <v>79</v>
      </c>
      <c r="B20" s="48" t="s">
        <v>76</v>
      </c>
      <c r="C20" s="51"/>
      <c r="D20" s="4"/>
      <c r="E20" s="15"/>
      <c r="F20" s="13"/>
      <c r="G20" s="57"/>
      <c r="H20" s="57"/>
      <c r="I20" s="57"/>
      <c r="J20" s="57"/>
      <c r="K20" s="57"/>
    </row>
    <row r="21" spans="1:11" ht="24.95" customHeight="1" x14ac:dyDescent="0.25">
      <c r="A21" s="47"/>
      <c r="B21" s="48"/>
      <c r="C21" s="51"/>
      <c r="D21" s="4"/>
      <c r="E21" s="15"/>
      <c r="F21" s="13"/>
      <c r="G21" s="57"/>
      <c r="H21" s="57"/>
      <c r="I21" s="57"/>
      <c r="J21" s="57"/>
      <c r="K21" s="57"/>
    </row>
    <row r="22" spans="1:11" ht="24.95" customHeight="1" thickBot="1" x14ac:dyDescent="0.3">
      <c r="A22" s="8"/>
      <c r="B22" s="24"/>
      <c r="C22" s="49"/>
      <c r="D22" s="34" t="s">
        <v>61</v>
      </c>
      <c r="E22" s="15"/>
      <c r="F22" s="13"/>
      <c r="G22" s="16"/>
      <c r="H22" s="16"/>
      <c r="I22" s="16"/>
      <c r="J22" s="16"/>
      <c r="K22" s="16"/>
    </row>
    <row r="23" spans="1:11" ht="24.95" customHeight="1" thickBot="1" x14ac:dyDescent="0.4">
      <c r="A23" s="40" t="s">
        <v>73</v>
      </c>
      <c r="B23" s="25"/>
      <c r="C23" s="6"/>
      <c r="D23" s="6"/>
      <c r="E23" s="16"/>
      <c r="F23" s="41"/>
      <c r="G23" s="39">
        <f>SUM(G2:G22)</f>
        <v>1055</v>
      </c>
      <c r="H23" s="39">
        <f>SUM(H2:H22)</f>
        <v>1266</v>
      </c>
      <c r="I23" s="39">
        <f>SUM(I2:I22)</f>
        <v>1311</v>
      </c>
      <c r="J23" s="39">
        <f>SUM(J2:J22)</f>
        <v>256</v>
      </c>
      <c r="K23" s="59">
        <f>SUM(H23-G23)/G23</f>
        <v>0.2</v>
      </c>
    </row>
    <row r="25" spans="1:11" ht="18.75" x14ac:dyDescent="0.3">
      <c r="F25" s="81" t="s">
        <v>99</v>
      </c>
      <c r="I25" s="77">
        <f>SUM(I23)-I15-I6-I7</f>
        <v>1228</v>
      </c>
    </row>
  </sheetData>
  <sortState ref="B2:M26">
    <sortCondition ref="B2:B26"/>
  </sortState>
  <hyperlinks>
    <hyperlink ref="F3" r:id="rId1"/>
    <hyperlink ref="F7" r:id="rId2"/>
    <hyperlink ref="F9" r:id="rId3"/>
    <hyperlink ref="F8" r:id="rId4"/>
    <hyperlink ref="F12" r:id="rId5"/>
    <hyperlink ref="F5" r:id="rId6"/>
    <hyperlink ref="F6" r:id="rId7"/>
    <hyperlink ref="F2" r:id="rId8"/>
    <hyperlink ref="F4" r:id="rId9"/>
    <hyperlink ref="F10" r:id="rId10"/>
    <hyperlink ref="F11" r:id="rId11"/>
    <hyperlink ref="F13" r:id="rId12"/>
    <hyperlink ref="F14" r:id="rId13"/>
  </hyperlinks>
  <printOptions horizontalCentered="1" verticalCentered="1"/>
  <pageMargins left="0.31496062992125984" right="0.27559055118110237" top="0.74803149606299213" bottom="0.74803149606299213" header="0.51181102362204722" footer="0.31496062992125984"/>
  <pageSetup paperSize="9" scale="80" orientation="landscape" horizontalDpi="1200" r:id="rId14"/>
  <headerFooter>
    <oddHeader xml:space="preserve">&amp;L&amp;"-,Gras"&amp;22FAROEC&amp;C&amp;"-,Gras"&amp;16EVOLUTION DES EFFECTIFS DES ASSOCIATIONS REGIONALES
</oddHeader>
    <oddFooter>&amp;L&amp;"-,Gras"&amp;12Michèle RAHIER
Président
tél : 06 07 51 93 11
mail :mrahier@rahier.fr&amp;RMise à jour :&amp;D/&amp;T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40"/>
  <sheetViews>
    <sheetView tabSelected="1" topLeftCell="F1" zoomScaleNormal="100" workbookViewId="0">
      <selection activeCell="M18" sqref="M18"/>
    </sheetView>
  </sheetViews>
  <sheetFormatPr baseColWidth="10" defaultRowHeight="15.75" x14ac:dyDescent="0.25"/>
  <cols>
    <col min="1" max="1" width="26.7109375" style="9" customWidth="1"/>
    <col min="2" max="2" width="13.85546875" style="9" customWidth="1"/>
    <col min="3" max="3" width="16.28515625" style="26" customWidth="1"/>
    <col min="4" max="4" width="13.140625" customWidth="1"/>
    <col min="5" max="5" width="20.140625" customWidth="1"/>
    <col min="6" max="6" width="15.5703125" style="17" customWidth="1"/>
    <col min="7" max="7" width="32.85546875" style="14" customWidth="1"/>
    <col min="8" max="13" width="10.7109375" style="17" customWidth="1"/>
    <col min="158" max="158" width="12" bestFit="1" customWidth="1"/>
    <col min="256" max="257" width="21.140625" customWidth="1"/>
    <col min="258" max="259" width="22.5703125" customWidth="1"/>
    <col min="260" max="260" width="30.7109375" customWidth="1"/>
    <col min="261" max="261" width="10.42578125" customWidth="1"/>
    <col min="262" max="262" width="24.7109375" customWidth="1"/>
    <col min="263" max="263" width="16.42578125" customWidth="1"/>
    <col min="264" max="264" width="16.140625" customWidth="1"/>
    <col min="265" max="265" width="16.28515625" customWidth="1"/>
    <col min="266" max="266" width="44.140625" customWidth="1"/>
    <col min="512" max="513" width="21.140625" customWidth="1"/>
    <col min="514" max="515" width="22.5703125" customWidth="1"/>
    <col min="516" max="516" width="30.7109375" customWidth="1"/>
    <col min="517" max="517" width="10.42578125" customWidth="1"/>
    <col min="518" max="518" width="24.7109375" customWidth="1"/>
    <col min="519" max="519" width="16.42578125" customWidth="1"/>
    <col min="520" max="520" width="16.140625" customWidth="1"/>
    <col min="521" max="521" width="16.28515625" customWidth="1"/>
    <col min="522" max="522" width="44.140625" customWidth="1"/>
    <col min="768" max="769" width="21.140625" customWidth="1"/>
    <col min="770" max="771" width="22.5703125" customWidth="1"/>
    <col min="772" max="772" width="30.7109375" customWidth="1"/>
    <col min="773" max="773" width="10.42578125" customWidth="1"/>
    <col min="774" max="774" width="24.7109375" customWidth="1"/>
    <col min="775" max="775" width="16.42578125" customWidth="1"/>
    <col min="776" max="776" width="16.140625" customWidth="1"/>
    <col min="777" max="777" width="16.28515625" customWidth="1"/>
    <col min="778" max="778" width="44.140625" customWidth="1"/>
    <col min="1024" max="1025" width="21.140625" customWidth="1"/>
    <col min="1026" max="1027" width="22.5703125" customWidth="1"/>
    <col min="1028" max="1028" width="30.7109375" customWidth="1"/>
    <col min="1029" max="1029" width="10.42578125" customWidth="1"/>
    <col min="1030" max="1030" width="24.7109375" customWidth="1"/>
    <col min="1031" max="1031" width="16.42578125" customWidth="1"/>
    <col min="1032" max="1032" width="16.140625" customWidth="1"/>
    <col min="1033" max="1033" width="16.28515625" customWidth="1"/>
    <col min="1034" max="1034" width="44.140625" customWidth="1"/>
    <col min="1280" max="1281" width="21.140625" customWidth="1"/>
    <col min="1282" max="1283" width="22.5703125" customWidth="1"/>
    <col min="1284" max="1284" width="30.7109375" customWidth="1"/>
    <col min="1285" max="1285" width="10.42578125" customWidth="1"/>
    <col min="1286" max="1286" width="24.7109375" customWidth="1"/>
    <col min="1287" max="1287" width="16.42578125" customWidth="1"/>
    <col min="1288" max="1288" width="16.140625" customWidth="1"/>
    <col min="1289" max="1289" width="16.28515625" customWidth="1"/>
    <col min="1290" max="1290" width="44.140625" customWidth="1"/>
    <col min="1536" max="1537" width="21.140625" customWidth="1"/>
    <col min="1538" max="1539" width="22.5703125" customWidth="1"/>
    <col min="1540" max="1540" width="30.7109375" customWidth="1"/>
    <col min="1541" max="1541" width="10.42578125" customWidth="1"/>
    <col min="1542" max="1542" width="24.7109375" customWidth="1"/>
    <col min="1543" max="1543" width="16.42578125" customWidth="1"/>
    <col min="1544" max="1544" width="16.140625" customWidth="1"/>
    <col min="1545" max="1545" width="16.28515625" customWidth="1"/>
    <col min="1546" max="1546" width="44.140625" customWidth="1"/>
    <col min="1792" max="1793" width="21.140625" customWidth="1"/>
    <col min="1794" max="1795" width="22.5703125" customWidth="1"/>
    <col min="1796" max="1796" width="30.7109375" customWidth="1"/>
    <col min="1797" max="1797" width="10.42578125" customWidth="1"/>
    <col min="1798" max="1798" width="24.7109375" customWidth="1"/>
    <col min="1799" max="1799" width="16.42578125" customWidth="1"/>
    <col min="1800" max="1800" width="16.140625" customWidth="1"/>
    <col min="1801" max="1801" width="16.28515625" customWidth="1"/>
    <col min="1802" max="1802" width="44.140625" customWidth="1"/>
    <col min="2048" max="2049" width="21.140625" customWidth="1"/>
    <col min="2050" max="2051" width="22.5703125" customWidth="1"/>
    <col min="2052" max="2052" width="30.7109375" customWidth="1"/>
    <col min="2053" max="2053" width="10.42578125" customWidth="1"/>
    <col min="2054" max="2054" width="24.7109375" customWidth="1"/>
    <col min="2055" max="2055" width="16.42578125" customWidth="1"/>
    <col min="2056" max="2056" width="16.140625" customWidth="1"/>
    <col min="2057" max="2057" width="16.28515625" customWidth="1"/>
    <col min="2058" max="2058" width="44.140625" customWidth="1"/>
    <col min="2304" max="2305" width="21.140625" customWidth="1"/>
    <col min="2306" max="2307" width="22.5703125" customWidth="1"/>
    <col min="2308" max="2308" width="30.7109375" customWidth="1"/>
    <col min="2309" max="2309" width="10.42578125" customWidth="1"/>
    <col min="2310" max="2310" width="24.7109375" customWidth="1"/>
    <col min="2311" max="2311" width="16.42578125" customWidth="1"/>
    <col min="2312" max="2312" width="16.140625" customWidth="1"/>
    <col min="2313" max="2313" width="16.28515625" customWidth="1"/>
    <col min="2314" max="2314" width="44.140625" customWidth="1"/>
    <col min="2560" max="2561" width="21.140625" customWidth="1"/>
    <col min="2562" max="2563" width="22.5703125" customWidth="1"/>
    <col min="2564" max="2564" width="30.7109375" customWidth="1"/>
    <col min="2565" max="2565" width="10.42578125" customWidth="1"/>
    <col min="2566" max="2566" width="24.7109375" customWidth="1"/>
    <col min="2567" max="2567" width="16.42578125" customWidth="1"/>
    <col min="2568" max="2568" width="16.140625" customWidth="1"/>
    <col min="2569" max="2569" width="16.28515625" customWidth="1"/>
    <col min="2570" max="2570" width="44.140625" customWidth="1"/>
    <col min="2816" max="2817" width="21.140625" customWidth="1"/>
    <col min="2818" max="2819" width="22.5703125" customWidth="1"/>
    <col min="2820" max="2820" width="30.7109375" customWidth="1"/>
    <col min="2821" max="2821" width="10.42578125" customWidth="1"/>
    <col min="2822" max="2822" width="24.7109375" customWidth="1"/>
    <col min="2823" max="2823" width="16.42578125" customWidth="1"/>
    <col min="2824" max="2824" width="16.140625" customWidth="1"/>
    <col min="2825" max="2825" width="16.28515625" customWidth="1"/>
    <col min="2826" max="2826" width="44.140625" customWidth="1"/>
    <col min="3072" max="3073" width="21.140625" customWidth="1"/>
    <col min="3074" max="3075" width="22.5703125" customWidth="1"/>
    <col min="3076" max="3076" width="30.7109375" customWidth="1"/>
    <col min="3077" max="3077" width="10.42578125" customWidth="1"/>
    <col min="3078" max="3078" width="24.7109375" customWidth="1"/>
    <col min="3079" max="3079" width="16.42578125" customWidth="1"/>
    <col min="3080" max="3080" width="16.140625" customWidth="1"/>
    <col min="3081" max="3081" width="16.28515625" customWidth="1"/>
    <col min="3082" max="3082" width="44.140625" customWidth="1"/>
    <col min="3328" max="3329" width="21.140625" customWidth="1"/>
    <col min="3330" max="3331" width="22.5703125" customWidth="1"/>
    <col min="3332" max="3332" width="30.7109375" customWidth="1"/>
    <col min="3333" max="3333" width="10.42578125" customWidth="1"/>
    <col min="3334" max="3334" width="24.7109375" customWidth="1"/>
    <col min="3335" max="3335" width="16.42578125" customWidth="1"/>
    <col min="3336" max="3336" width="16.140625" customWidth="1"/>
    <col min="3337" max="3337" width="16.28515625" customWidth="1"/>
    <col min="3338" max="3338" width="44.140625" customWidth="1"/>
    <col min="3584" max="3585" width="21.140625" customWidth="1"/>
    <col min="3586" max="3587" width="22.5703125" customWidth="1"/>
    <col min="3588" max="3588" width="30.7109375" customWidth="1"/>
    <col min="3589" max="3589" width="10.42578125" customWidth="1"/>
    <col min="3590" max="3590" width="24.7109375" customWidth="1"/>
    <col min="3591" max="3591" width="16.42578125" customWidth="1"/>
    <col min="3592" max="3592" width="16.140625" customWidth="1"/>
    <col min="3593" max="3593" width="16.28515625" customWidth="1"/>
    <col min="3594" max="3594" width="44.140625" customWidth="1"/>
    <col min="3840" max="3841" width="21.140625" customWidth="1"/>
    <col min="3842" max="3843" width="22.5703125" customWidth="1"/>
    <col min="3844" max="3844" width="30.7109375" customWidth="1"/>
    <col min="3845" max="3845" width="10.42578125" customWidth="1"/>
    <col min="3846" max="3846" width="24.7109375" customWidth="1"/>
    <col min="3847" max="3847" width="16.42578125" customWidth="1"/>
    <col min="3848" max="3848" width="16.140625" customWidth="1"/>
    <col min="3849" max="3849" width="16.28515625" customWidth="1"/>
    <col min="3850" max="3850" width="44.140625" customWidth="1"/>
    <col min="4096" max="4097" width="21.140625" customWidth="1"/>
    <col min="4098" max="4099" width="22.5703125" customWidth="1"/>
    <col min="4100" max="4100" width="30.7109375" customWidth="1"/>
    <col min="4101" max="4101" width="10.42578125" customWidth="1"/>
    <col min="4102" max="4102" width="24.7109375" customWidth="1"/>
    <col min="4103" max="4103" width="16.42578125" customWidth="1"/>
    <col min="4104" max="4104" width="16.140625" customWidth="1"/>
    <col min="4105" max="4105" width="16.28515625" customWidth="1"/>
    <col min="4106" max="4106" width="44.140625" customWidth="1"/>
    <col min="4352" max="4353" width="21.140625" customWidth="1"/>
    <col min="4354" max="4355" width="22.5703125" customWidth="1"/>
    <col min="4356" max="4356" width="30.7109375" customWidth="1"/>
    <col min="4357" max="4357" width="10.42578125" customWidth="1"/>
    <col min="4358" max="4358" width="24.7109375" customWidth="1"/>
    <col min="4359" max="4359" width="16.42578125" customWidth="1"/>
    <col min="4360" max="4360" width="16.140625" customWidth="1"/>
    <col min="4361" max="4361" width="16.28515625" customWidth="1"/>
    <col min="4362" max="4362" width="44.140625" customWidth="1"/>
    <col min="4608" max="4609" width="21.140625" customWidth="1"/>
    <col min="4610" max="4611" width="22.5703125" customWidth="1"/>
    <col min="4612" max="4612" width="30.7109375" customWidth="1"/>
    <col min="4613" max="4613" width="10.42578125" customWidth="1"/>
    <col min="4614" max="4614" width="24.7109375" customWidth="1"/>
    <col min="4615" max="4615" width="16.42578125" customWidth="1"/>
    <col min="4616" max="4616" width="16.140625" customWidth="1"/>
    <col min="4617" max="4617" width="16.28515625" customWidth="1"/>
    <col min="4618" max="4618" width="44.140625" customWidth="1"/>
    <col min="4864" max="4865" width="21.140625" customWidth="1"/>
    <col min="4866" max="4867" width="22.5703125" customWidth="1"/>
    <col min="4868" max="4868" width="30.7109375" customWidth="1"/>
    <col min="4869" max="4869" width="10.42578125" customWidth="1"/>
    <col min="4870" max="4870" width="24.7109375" customWidth="1"/>
    <col min="4871" max="4871" width="16.42578125" customWidth="1"/>
    <col min="4872" max="4872" width="16.140625" customWidth="1"/>
    <col min="4873" max="4873" width="16.28515625" customWidth="1"/>
    <col min="4874" max="4874" width="44.140625" customWidth="1"/>
    <col min="5120" max="5121" width="21.140625" customWidth="1"/>
    <col min="5122" max="5123" width="22.5703125" customWidth="1"/>
    <col min="5124" max="5124" width="30.7109375" customWidth="1"/>
    <col min="5125" max="5125" width="10.42578125" customWidth="1"/>
    <col min="5126" max="5126" width="24.7109375" customWidth="1"/>
    <col min="5127" max="5127" width="16.42578125" customWidth="1"/>
    <col min="5128" max="5128" width="16.140625" customWidth="1"/>
    <col min="5129" max="5129" width="16.28515625" customWidth="1"/>
    <col min="5130" max="5130" width="44.140625" customWidth="1"/>
    <col min="5376" max="5377" width="21.140625" customWidth="1"/>
    <col min="5378" max="5379" width="22.5703125" customWidth="1"/>
    <col min="5380" max="5380" width="30.7109375" customWidth="1"/>
    <col min="5381" max="5381" width="10.42578125" customWidth="1"/>
    <col min="5382" max="5382" width="24.7109375" customWidth="1"/>
    <col min="5383" max="5383" width="16.42578125" customWidth="1"/>
    <col min="5384" max="5384" width="16.140625" customWidth="1"/>
    <col min="5385" max="5385" width="16.28515625" customWidth="1"/>
    <col min="5386" max="5386" width="44.140625" customWidth="1"/>
    <col min="5632" max="5633" width="21.140625" customWidth="1"/>
    <col min="5634" max="5635" width="22.5703125" customWidth="1"/>
    <col min="5636" max="5636" width="30.7109375" customWidth="1"/>
    <col min="5637" max="5637" width="10.42578125" customWidth="1"/>
    <col min="5638" max="5638" width="24.7109375" customWidth="1"/>
    <col min="5639" max="5639" width="16.42578125" customWidth="1"/>
    <col min="5640" max="5640" width="16.140625" customWidth="1"/>
    <col min="5641" max="5641" width="16.28515625" customWidth="1"/>
    <col min="5642" max="5642" width="44.140625" customWidth="1"/>
    <col min="5888" max="5889" width="21.140625" customWidth="1"/>
    <col min="5890" max="5891" width="22.5703125" customWidth="1"/>
    <col min="5892" max="5892" width="30.7109375" customWidth="1"/>
    <col min="5893" max="5893" width="10.42578125" customWidth="1"/>
    <col min="5894" max="5894" width="24.7109375" customWidth="1"/>
    <col min="5895" max="5895" width="16.42578125" customWidth="1"/>
    <col min="5896" max="5896" width="16.140625" customWidth="1"/>
    <col min="5897" max="5897" width="16.28515625" customWidth="1"/>
    <col min="5898" max="5898" width="44.140625" customWidth="1"/>
    <col min="6144" max="6145" width="21.140625" customWidth="1"/>
    <col min="6146" max="6147" width="22.5703125" customWidth="1"/>
    <col min="6148" max="6148" width="30.7109375" customWidth="1"/>
    <col min="6149" max="6149" width="10.42578125" customWidth="1"/>
    <col min="6150" max="6150" width="24.7109375" customWidth="1"/>
    <col min="6151" max="6151" width="16.42578125" customWidth="1"/>
    <col min="6152" max="6152" width="16.140625" customWidth="1"/>
    <col min="6153" max="6153" width="16.28515625" customWidth="1"/>
    <col min="6154" max="6154" width="44.140625" customWidth="1"/>
    <col min="6400" max="6401" width="21.140625" customWidth="1"/>
    <col min="6402" max="6403" width="22.5703125" customWidth="1"/>
    <col min="6404" max="6404" width="30.7109375" customWidth="1"/>
    <col min="6405" max="6405" width="10.42578125" customWidth="1"/>
    <col min="6406" max="6406" width="24.7109375" customWidth="1"/>
    <col min="6407" max="6407" width="16.42578125" customWidth="1"/>
    <col min="6408" max="6408" width="16.140625" customWidth="1"/>
    <col min="6409" max="6409" width="16.28515625" customWidth="1"/>
    <col min="6410" max="6410" width="44.140625" customWidth="1"/>
    <col min="6656" max="6657" width="21.140625" customWidth="1"/>
    <col min="6658" max="6659" width="22.5703125" customWidth="1"/>
    <col min="6660" max="6660" width="30.7109375" customWidth="1"/>
    <col min="6661" max="6661" width="10.42578125" customWidth="1"/>
    <col min="6662" max="6662" width="24.7109375" customWidth="1"/>
    <col min="6663" max="6663" width="16.42578125" customWidth="1"/>
    <col min="6664" max="6664" width="16.140625" customWidth="1"/>
    <col min="6665" max="6665" width="16.28515625" customWidth="1"/>
    <col min="6666" max="6666" width="44.140625" customWidth="1"/>
    <col min="6912" max="6913" width="21.140625" customWidth="1"/>
    <col min="6914" max="6915" width="22.5703125" customWidth="1"/>
    <col min="6916" max="6916" width="30.7109375" customWidth="1"/>
    <col min="6917" max="6917" width="10.42578125" customWidth="1"/>
    <col min="6918" max="6918" width="24.7109375" customWidth="1"/>
    <col min="6919" max="6919" width="16.42578125" customWidth="1"/>
    <col min="6920" max="6920" width="16.140625" customWidth="1"/>
    <col min="6921" max="6921" width="16.28515625" customWidth="1"/>
    <col min="6922" max="6922" width="44.140625" customWidth="1"/>
    <col min="7168" max="7169" width="21.140625" customWidth="1"/>
    <col min="7170" max="7171" width="22.5703125" customWidth="1"/>
    <col min="7172" max="7172" width="30.7109375" customWidth="1"/>
    <col min="7173" max="7173" width="10.42578125" customWidth="1"/>
    <col min="7174" max="7174" width="24.7109375" customWidth="1"/>
    <col min="7175" max="7175" width="16.42578125" customWidth="1"/>
    <col min="7176" max="7176" width="16.140625" customWidth="1"/>
    <col min="7177" max="7177" width="16.28515625" customWidth="1"/>
    <col min="7178" max="7178" width="44.140625" customWidth="1"/>
    <col min="7424" max="7425" width="21.140625" customWidth="1"/>
    <col min="7426" max="7427" width="22.5703125" customWidth="1"/>
    <col min="7428" max="7428" width="30.7109375" customWidth="1"/>
    <col min="7429" max="7429" width="10.42578125" customWidth="1"/>
    <col min="7430" max="7430" width="24.7109375" customWidth="1"/>
    <col min="7431" max="7431" width="16.42578125" customWidth="1"/>
    <col min="7432" max="7432" width="16.140625" customWidth="1"/>
    <col min="7433" max="7433" width="16.28515625" customWidth="1"/>
    <col min="7434" max="7434" width="44.140625" customWidth="1"/>
    <col min="7680" max="7681" width="21.140625" customWidth="1"/>
    <col min="7682" max="7683" width="22.5703125" customWidth="1"/>
    <col min="7684" max="7684" width="30.7109375" customWidth="1"/>
    <col min="7685" max="7685" width="10.42578125" customWidth="1"/>
    <col min="7686" max="7686" width="24.7109375" customWidth="1"/>
    <col min="7687" max="7687" width="16.42578125" customWidth="1"/>
    <col min="7688" max="7688" width="16.140625" customWidth="1"/>
    <col min="7689" max="7689" width="16.28515625" customWidth="1"/>
    <col min="7690" max="7690" width="44.140625" customWidth="1"/>
    <col min="7936" max="7937" width="21.140625" customWidth="1"/>
    <col min="7938" max="7939" width="22.5703125" customWidth="1"/>
    <col min="7940" max="7940" width="30.7109375" customWidth="1"/>
    <col min="7941" max="7941" width="10.42578125" customWidth="1"/>
    <col min="7942" max="7942" width="24.7109375" customWidth="1"/>
    <col min="7943" max="7943" width="16.42578125" customWidth="1"/>
    <col min="7944" max="7944" width="16.140625" customWidth="1"/>
    <col min="7945" max="7945" width="16.28515625" customWidth="1"/>
    <col min="7946" max="7946" width="44.140625" customWidth="1"/>
    <col min="8192" max="8193" width="21.140625" customWidth="1"/>
    <col min="8194" max="8195" width="22.5703125" customWidth="1"/>
    <col min="8196" max="8196" width="30.7109375" customWidth="1"/>
    <col min="8197" max="8197" width="10.42578125" customWidth="1"/>
    <col min="8198" max="8198" width="24.7109375" customWidth="1"/>
    <col min="8199" max="8199" width="16.42578125" customWidth="1"/>
    <col min="8200" max="8200" width="16.140625" customWidth="1"/>
    <col min="8201" max="8201" width="16.28515625" customWidth="1"/>
    <col min="8202" max="8202" width="44.140625" customWidth="1"/>
    <col min="8448" max="8449" width="21.140625" customWidth="1"/>
    <col min="8450" max="8451" width="22.5703125" customWidth="1"/>
    <col min="8452" max="8452" width="30.7109375" customWidth="1"/>
    <col min="8453" max="8453" width="10.42578125" customWidth="1"/>
    <col min="8454" max="8454" width="24.7109375" customWidth="1"/>
    <col min="8455" max="8455" width="16.42578125" customWidth="1"/>
    <col min="8456" max="8456" width="16.140625" customWidth="1"/>
    <col min="8457" max="8457" width="16.28515625" customWidth="1"/>
    <col min="8458" max="8458" width="44.140625" customWidth="1"/>
    <col min="8704" max="8705" width="21.140625" customWidth="1"/>
    <col min="8706" max="8707" width="22.5703125" customWidth="1"/>
    <col min="8708" max="8708" width="30.7109375" customWidth="1"/>
    <col min="8709" max="8709" width="10.42578125" customWidth="1"/>
    <col min="8710" max="8710" width="24.7109375" customWidth="1"/>
    <col min="8711" max="8711" width="16.42578125" customWidth="1"/>
    <col min="8712" max="8712" width="16.140625" customWidth="1"/>
    <col min="8713" max="8713" width="16.28515625" customWidth="1"/>
    <col min="8714" max="8714" width="44.140625" customWidth="1"/>
    <col min="8960" max="8961" width="21.140625" customWidth="1"/>
    <col min="8962" max="8963" width="22.5703125" customWidth="1"/>
    <col min="8964" max="8964" width="30.7109375" customWidth="1"/>
    <col min="8965" max="8965" width="10.42578125" customWidth="1"/>
    <col min="8966" max="8966" width="24.7109375" customWidth="1"/>
    <col min="8967" max="8967" width="16.42578125" customWidth="1"/>
    <col min="8968" max="8968" width="16.140625" customWidth="1"/>
    <col min="8969" max="8969" width="16.28515625" customWidth="1"/>
    <col min="8970" max="8970" width="44.140625" customWidth="1"/>
    <col min="9216" max="9217" width="21.140625" customWidth="1"/>
    <col min="9218" max="9219" width="22.5703125" customWidth="1"/>
    <col min="9220" max="9220" width="30.7109375" customWidth="1"/>
    <col min="9221" max="9221" width="10.42578125" customWidth="1"/>
    <col min="9222" max="9222" width="24.7109375" customWidth="1"/>
    <col min="9223" max="9223" width="16.42578125" customWidth="1"/>
    <col min="9224" max="9224" width="16.140625" customWidth="1"/>
    <col min="9225" max="9225" width="16.28515625" customWidth="1"/>
    <col min="9226" max="9226" width="44.140625" customWidth="1"/>
    <col min="9472" max="9473" width="21.140625" customWidth="1"/>
    <col min="9474" max="9475" width="22.5703125" customWidth="1"/>
    <col min="9476" max="9476" width="30.7109375" customWidth="1"/>
    <col min="9477" max="9477" width="10.42578125" customWidth="1"/>
    <col min="9478" max="9478" width="24.7109375" customWidth="1"/>
    <col min="9479" max="9479" width="16.42578125" customWidth="1"/>
    <col min="9480" max="9480" width="16.140625" customWidth="1"/>
    <col min="9481" max="9481" width="16.28515625" customWidth="1"/>
    <col min="9482" max="9482" width="44.140625" customWidth="1"/>
    <col min="9728" max="9729" width="21.140625" customWidth="1"/>
    <col min="9730" max="9731" width="22.5703125" customWidth="1"/>
    <col min="9732" max="9732" width="30.7109375" customWidth="1"/>
    <col min="9733" max="9733" width="10.42578125" customWidth="1"/>
    <col min="9734" max="9734" width="24.7109375" customWidth="1"/>
    <col min="9735" max="9735" width="16.42578125" customWidth="1"/>
    <col min="9736" max="9736" width="16.140625" customWidth="1"/>
    <col min="9737" max="9737" width="16.28515625" customWidth="1"/>
    <col min="9738" max="9738" width="44.140625" customWidth="1"/>
    <col min="9984" max="9985" width="21.140625" customWidth="1"/>
    <col min="9986" max="9987" width="22.5703125" customWidth="1"/>
    <col min="9988" max="9988" width="30.7109375" customWidth="1"/>
    <col min="9989" max="9989" width="10.42578125" customWidth="1"/>
    <col min="9990" max="9990" width="24.7109375" customWidth="1"/>
    <col min="9991" max="9991" width="16.42578125" customWidth="1"/>
    <col min="9992" max="9992" width="16.140625" customWidth="1"/>
    <col min="9993" max="9993" width="16.28515625" customWidth="1"/>
    <col min="9994" max="9994" width="44.140625" customWidth="1"/>
    <col min="10240" max="10241" width="21.140625" customWidth="1"/>
    <col min="10242" max="10243" width="22.5703125" customWidth="1"/>
    <col min="10244" max="10244" width="30.7109375" customWidth="1"/>
    <col min="10245" max="10245" width="10.42578125" customWidth="1"/>
    <col min="10246" max="10246" width="24.7109375" customWidth="1"/>
    <col min="10247" max="10247" width="16.42578125" customWidth="1"/>
    <col min="10248" max="10248" width="16.140625" customWidth="1"/>
    <col min="10249" max="10249" width="16.28515625" customWidth="1"/>
    <col min="10250" max="10250" width="44.140625" customWidth="1"/>
    <col min="10496" max="10497" width="21.140625" customWidth="1"/>
    <col min="10498" max="10499" width="22.5703125" customWidth="1"/>
    <col min="10500" max="10500" width="30.7109375" customWidth="1"/>
    <col min="10501" max="10501" width="10.42578125" customWidth="1"/>
    <col min="10502" max="10502" width="24.7109375" customWidth="1"/>
    <col min="10503" max="10503" width="16.42578125" customWidth="1"/>
    <col min="10504" max="10504" width="16.140625" customWidth="1"/>
    <col min="10505" max="10505" width="16.28515625" customWidth="1"/>
    <col min="10506" max="10506" width="44.140625" customWidth="1"/>
    <col min="10752" max="10753" width="21.140625" customWidth="1"/>
    <col min="10754" max="10755" width="22.5703125" customWidth="1"/>
    <col min="10756" max="10756" width="30.7109375" customWidth="1"/>
    <col min="10757" max="10757" width="10.42578125" customWidth="1"/>
    <col min="10758" max="10758" width="24.7109375" customWidth="1"/>
    <col min="10759" max="10759" width="16.42578125" customWidth="1"/>
    <col min="10760" max="10760" width="16.140625" customWidth="1"/>
    <col min="10761" max="10761" width="16.28515625" customWidth="1"/>
    <col min="10762" max="10762" width="44.140625" customWidth="1"/>
    <col min="11008" max="11009" width="21.140625" customWidth="1"/>
    <col min="11010" max="11011" width="22.5703125" customWidth="1"/>
    <col min="11012" max="11012" width="30.7109375" customWidth="1"/>
    <col min="11013" max="11013" width="10.42578125" customWidth="1"/>
    <col min="11014" max="11014" width="24.7109375" customWidth="1"/>
    <col min="11015" max="11015" width="16.42578125" customWidth="1"/>
    <col min="11016" max="11016" width="16.140625" customWidth="1"/>
    <col min="11017" max="11017" width="16.28515625" customWidth="1"/>
    <col min="11018" max="11018" width="44.140625" customWidth="1"/>
    <col min="11264" max="11265" width="21.140625" customWidth="1"/>
    <col min="11266" max="11267" width="22.5703125" customWidth="1"/>
    <col min="11268" max="11268" width="30.7109375" customWidth="1"/>
    <col min="11269" max="11269" width="10.42578125" customWidth="1"/>
    <col min="11270" max="11270" width="24.7109375" customWidth="1"/>
    <col min="11271" max="11271" width="16.42578125" customWidth="1"/>
    <col min="11272" max="11272" width="16.140625" customWidth="1"/>
    <col min="11273" max="11273" width="16.28515625" customWidth="1"/>
    <col min="11274" max="11274" width="44.140625" customWidth="1"/>
    <col min="11520" max="11521" width="21.140625" customWidth="1"/>
    <col min="11522" max="11523" width="22.5703125" customWidth="1"/>
    <col min="11524" max="11524" width="30.7109375" customWidth="1"/>
    <col min="11525" max="11525" width="10.42578125" customWidth="1"/>
    <col min="11526" max="11526" width="24.7109375" customWidth="1"/>
    <col min="11527" max="11527" width="16.42578125" customWidth="1"/>
    <col min="11528" max="11528" width="16.140625" customWidth="1"/>
    <col min="11529" max="11529" width="16.28515625" customWidth="1"/>
    <col min="11530" max="11530" width="44.140625" customWidth="1"/>
    <col min="11776" max="11777" width="21.140625" customWidth="1"/>
    <col min="11778" max="11779" width="22.5703125" customWidth="1"/>
    <col min="11780" max="11780" width="30.7109375" customWidth="1"/>
    <col min="11781" max="11781" width="10.42578125" customWidth="1"/>
    <col min="11782" max="11782" width="24.7109375" customWidth="1"/>
    <col min="11783" max="11783" width="16.42578125" customWidth="1"/>
    <col min="11784" max="11784" width="16.140625" customWidth="1"/>
    <col min="11785" max="11785" width="16.28515625" customWidth="1"/>
    <col min="11786" max="11786" width="44.140625" customWidth="1"/>
    <col min="12032" max="12033" width="21.140625" customWidth="1"/>
    <col min="12034" max="12035" width="22.5703125" customWidth="1"/>
    <col min="12036" max="12036" width="30.7109375" customWidth="1"/>
    <col min="12037" max="12037" width="10.42578125" customWidth="1"/>
    <col min="12038" max="12038" width="24.7109375" customWidth="1"/>
    <col min="12039" max="12039" width="16.42578125" customWidth="1"/>
    <col min="12040" max="12040" width="16.140625" customWidth="1"/>
    <col min="12041" max="12041" width="16.28515625" customWidth="1"/>
    <col min="12042" max="12042" width="44.140625" customWidth="1"/>
    <col min="12288" max="12289" width="21.140625" customWidth="1"/>
    <col min="12290" max="12291" width="22.5703125" customWidth="1"/>
    <col min="12292" max="12292" width="30.7109375" customWidth="1"/>
    <col min="12293" max="12293" width="10.42578125" customWidth="1"/>
    <col min="12294" max="12294" width="24.7109375" customWidth="1"/>
    <col min="12295" max="12295" width="16.42578125" customWidth="1"/>
    <col min="12296" max="12296" width="16.140625" customWidth="1"/>
    <col min="12297" max="12297" width="16.28515625" customWidth="1"/>
    <col min="12298" max="12298" width="44.140625" customWidth="1"/>
    <col min="12544" max="12545" width="21.140625" customWidth="1"/>
    <col min="12546" max="12547" width="22.5703125" customWidth="1"/>
    <col min="12548" max="12548" width="30.7109375" customWidth="1"/>
    <col min="12549" max="12549" width="10.42578125" customWidth="1"/>
    <col min="12550" max="12550" width="24.7109375" customWidth="1"/>
    <col min="12551" max="12551" width="16.42578125" customWidth="1"/>
    <col min="12552" max="12552" width="16.140625" customWidth="1"/>
    <col min="12553" max="12553" width="16.28515625" customWidth="1"/>
    <col min="12554" max="12554" width="44.140625" customWidth="1"/>
    <col min="12800" max="12801" width="21.140625" customWidth="1"/>
    <col min="12802" max="12803" width="22.5703125" customWidth="1"/>
    <col min="12804" max="12804" width="30.7109375" customWidth="1"/>
    <col min="12805" max="12805" width="10.42578125" customWidth="1"/>
    <col min="12806" max="12806" width="24.7109375" customWidth="1"/>
    <col min="12807" max="12807" width="16.42578125" customWidth="1"/>
    <col min="12808" max="12808" width="16.140625" customWidth="1"/>
    <col min="12809" max="12809" width="16.28515625" customWidth="1"/>
    <col min="12810" max="12810" width="44.140625" customWidth="1"/>
    <col min="13056" max="13057" width="21.140625" customWidth="1"/>
    <col min="13058" max="13059" width="22.5703125" customWidth="1"/>
    <col min="13060" max="13060" width="30.7109375" customWidth="1"/>
    <col min="13061" max="13061" width="10.42578125" customWidth="1"/>
    <col min="13062" max="13062" width="24.7109375" customWidth="1"/>
    <col min="13063" max="13063" width="16.42578125" customWidth="1"/>
    <col min="13064" max="13064" width="16.140625" customWidth="1"/>
    <col min="13065" max="13065" width="16.28515625" customWidth="1"/>
    <col min="13066" max="13066" width="44.140625" customWidth="1"/>
    <col min="13312" max="13313" width="21.140625" customWidth="1"/>
    <col min="13314" max="13315" width="22.5703125" customWidth="1"/>
    <col min="13316" max="13316" width="30.7109375" customWidth="1"/>
    <col min="13317" max="13317" width="10.42578125" customWidth="1"/>
    <col min="13318" max="13318" width="24.7109375" customWidth="1"/>
    <col min="13319" max="13319" width="16.42578125" customWidth="1"/>
    <col min="13320" max="13320" width="16.140625" customWidth="1"/>
    <col min="13321" max="13321" width="16.28515625" customWidth="1"/>
    <col min="13322" max="13322" width="44.140625" customWidth="1"/>
    <col min="13568" max="13569" width="21.140625" customWidth="1"/>
    <col min="13570" max="13571" width="22.5703125" customWidth="1"/>
    <col min="13572" max="13572" width="30.7109375" customWidth="1"/>
    <col min="13573" max="13573" width="10.42578125" customWidth="1"/>
    <col min="13574" max="13574" width="24.7109375" customWidth="1"/>
    <col min="13575" max="13575" width="16.42578125" customWidth="1"/>
    <col min="13576" max="13576" width="16.140625" customWidth="1"/>
    <col min="13577" max="13577" width="16.28515625" customWidth="1"/>
    <col min="13578" max="13578" width="44.140625" customWidth="1"/>
    <col min="13824" max="13825" width="21.140625" customWidth="1"/>
    <col min="13826" max="13827" width="22.5703125" customWidth="1"/>
    <col min="13828" max="13828" width="30.7109375" customWidth="1"/>
    <col min="13829" max="13829" width="10.42578125" customWidth="1"/>
    <col min="13830" max="13830" width="24.7109375" customWidth="1"/>
    <col min="13831" max="13831" width="16.42578125" customWidth="1"/>
    <col min="13832" max="13832" width="16.140625" customWidth="1"/>
    <col min="13833" max="13833" width="16.28515625" customWidth="1"/>
    <col min="13834" max="13834" width="44.140625" customWidth="1"/>
    <col min="14080" max="14081" width="21.140625" customWidth="1"/>
    <col min="14082" max="14083" width="22.5703125" customWidth="1"/>
    <col min="14084" max="14084" width="30.7109375" customWidth="1"/>
    <col min="14085" max="14085" width="10.42578125" customWidth="1"/>
    <col min="14086" max="14086" width="24.7109375" customWidth="1"/>
    <col min="14087" max="14087" width="16.42578125" customWidth="1"/>
    <col min="14088" max="14088" width="16.140625" customWidth="1"/>
    <col min="14089" max="14089" width="16.28515625" customWidth="1"/>
    <col min="14090" max="14090" width="44.140625" customWidth="1"/>
    <col min="14336" max="14337" width="21.140625" customWidth="1"/>
    <col min="14338" max="14339" width="22.5703125" customWidth="1"/>
    <col min="14340" max="14340" width="30.7109375" customWidth="1"/>
    <col min="14341" max="14341" width="10.42578125" customWidth="1"/>
    <col min="14342" max="14342" width="24.7109375" customWidth="1"/>
    <col min="14343" max="14343" width="16.42578125" customWidth="1"/>
    <col min="14344" max="14344" width="16.140625" customWidth="1"/>
    <col min="14345" max="14345" width="16.28515625" customWidth="1"/>
    <col min="14346" max="14346" width="44.140625" customWidth="1"/>
    <col min="14592" max="14593" width="21.140625" customWidth="1"/>
    <col min="14594" max="14595" width="22.5703125" customWidth="1"/>
    <col min="14596" max="14596" width="30.7109375" customWidth="1"/>
    <col min="14597" max="14597" width="10.42578125" customWidth="1"/>
    <col min="14598" max="14598" width="24.7109375" customWidth="1"/>
    <col min="14599" max="14599" width="16.42578125" customWidth="1"/>
    <col min="14600" max="14600" width="16.140625" customWidth="1"/>
    <col min="14601" max="14601" width="16.28515625" customWidth="1"/>
    <col min="14602" max="14602" width="44.140625" customWidth="1"/>
    <col min="14848" max="14849" width="21.140625" customWidth="1"/>
    <col min="14850" max="14851" width="22.5703125" customWidth="1"/>
    <col min="14852" max="14852" width="30.7109375" customWidth="1"/>
    <col min="14853" max="14853" width="10.42578125" customWidth="1"/>
    <col min="14854" max="14854" width="24.7109375" customWidth="1"/>
    <col min="14855" max="14855" width="16.42578125" customWidth="1"/>
    <col min="14856" max="14856" width="16.140625" customWidth="1"/>
    <col min="14857" max="14857" width="16.28515625" customWidth="1"/>
    <col min="14858" max="14858" width="44.140625" customWidth="1"/>
    <col min="15104" max="15105" width="21.140625" customWidth="1"/>
    <col min="15106" max="15107" width="22.5703125" customWidth="1"/>
    <col min="15108" max="15108" width="30.7109375" customWidth="1"/>
    <col min="15109" max="15109" width="10.42578125" customWidth="1"/>
    <col min="15110" max="15110" width="24.7109375" customWidth="1"/>
    <col min="15111" max="15111" width="16.42578125" customWidth="1"/>
    <col min="15112" max="15112" width="16.140625" customWidth="1"/>
    <col min="15113" max="15113" width="16.28515625" customWidth="1"/>
    <col min="15114" max="15114" width="44.140625" customWidth="1"/>
    <col min="15360" max="15361" width="21.140625" customWidth="1"/>
    <col min="15362" max="15363" width="22.5703125" customWidth="1"/>
    <col min="15364" max="15364" width="30.7109375" customWidth="1"/>
    <col min="15365" max="15365" width="10.42578125" customWidth="1"/>
    <col min="15366" max="15366" width="24.7109375" customWidth="1"/>
    <col min="15367" max="15367" width="16.42578125" customWidth="1"/>
    <col min="15368" max="15368" width="16.140625" customWidth="1"/>
    <col min="15369" max="15369" width="16.28515625" customWidth="1"/>
    <col min="15370" max="15370" width="44.140625" customWidth="1"/>
    <col min="15616" max="15617" width="21.140625" customWidth="1"/>
    <col min="15618" max="15619" width="22.5703125" customWidth="1"/>
    <col min="15620" max="15620" width="30.7109375" customWidth="1"/>
    <col min="15621" max="15621" width="10.42578125" customWidth="1"/>
    <col min="15622" max="15622" width="24.7109375" customWidth="1"/>
    <col min="15623" max="15623" width="16.42578125" customWidth="1"/>
    <col min="15624" max="15624" width="16.140625" customWidth="1"/>
    <col min="15625" max="15625" width="16.28515625" customWidth="1"/>
    <col min="15626" max="15626" width="44.140625" customWidth="1"/>
    <col min="15872" max="15873" width="21.140625" customWidth="1"/>
    <col min="15874" max="15875" width="22.5703125" customWidth="1"/>
    <col min="15876" max="15876" width="30.7109375" customWidth="1"/>
    <col min="15877" max="15877" width="10.42578125" customWidth="1"/>
    <col min="15878" max="15878" width="24.7109375" customWidth="1"/>
    <col min="15879" max="15879" width="16.42578125" customWidth="1"/>
    <col min="15880" max="15880" width="16.140625" customWidth="1"/>
    <col min="15881" max="15881" width="16.28515625" customWidth="1"/>
    <col min="15882" max="15882" width="44.140625" customWidth="1"/>
    <col min="16128" max="16129" width="21.140625" customWidth="1"/>
    <col min="16130" max="16131" width="22.5703125" customWidth="1"/>
    <col min="16132" max="16132" width="30.7109375" customWidth="1"/>
    <col min="16133" max="16133" width="10.42578125" customWidth="1"/>
    <col min="16134" max="16134" width="24.7109375" customWidth="1"/>
    <col min="16135" max="16135" width="16.42578125" customWidth="1"/>
    <col min="16136" max="16136" width="16.140625" customWidth="1"/>
    <col min="16137" max="16137" width="16.28515625" customWidth="1"/>
    <col min="16138" max="16138" width="44.140625" customWidth="1"/>
  </cols>
  <sheetData>
    <row r="1" spans="1:14" ht="32.25" customHeight="1" thickBot="1" x14ac:dyDescent="0.3">
      <c r="A1" s="46" t="s">
        <v>2</v>
      </c>
      <c r="B1" s="92" t="s">
        <v>119</v>
      </c>
      <c r="C1" s="36" t="s">
        <v>70</v>
      </c>
      <c r="D1" s="1" t="s">
        <v>0</v>
      </c>
      <c r="E1" s="33" t="s">
        <v>1</v>
      </c>
      <c r="F1" s="45" t="s">
        <v>75</v>
      </c>
      <c r="G1" s="12" t="s">
        <v>55</v>
      </c>
      <c r="H1" s="64" t="s">
        <v>120</v>
      </c>
      <c r="I1" s="64" t="s">
        <v>134</v>
      </c>
      <c r="J1" s="64" t="s">
        <v>135</v>
      </c>
      <c r="K1" s="64" t="s">
        <v>136</v>
      </c>
      <c r="L1" s="63" t="s">
        <v>97</v>
      </c>
      <c r="M1" s="64" t="s">
        <v>88</v>
      </c>
    </row>
    <row r="2" spans="1:14" ht="24.95" customHeight="1" x14ac:dyDescent="0.25">
      <c r="A2" s="7" t="s">
        <v>42</v>
      </c>
      <c r="B2" s="7"/>
      <c r="C2" s="22" t="s">
        <v>40</v>
      </c>
      <c r="D2" s="2" t="s">
        <v>39</v>
      </c>
      <c r="E2" s="11" t="s">
        <v>41</v>
      </c>
      <c r="F2" s="86" t="s">
        <v>74</v>
      </c>
      <c r="G2" s="21" t="s">
        <v>43</v>
      </c>
      <c r="H2" s="37">
        <v>93</v>
      </c>
      <c r="I2" s="37"/>
      <c r="J2" s="37"/>
      <c r="K2" s="105">
        <f>SUM(H2+I2-J2)</f>
        <v>93</v>
      </c>
      <c r="L2" s="109">
        <f t="shared" ref="L2:L18" si="0">SUM(K2-H2)</f>
        <v>0</v>
      </c>
      <c r="M2" s="58">
        <f>SUM(L2)/H2</f>
        <v>0</v>
      </c>
    </row>
    <row r="3" spans="1:14" ht="24.95" customHeight="1" x14ac:dyDescent="0.25">
      <c r="A3" s="44" t="s">
        <v>32</v>
      </c>
      <c r="B3" s="91"/>
      <c r="C3" s="22" t="s">
        <v>121</v>
      </c>
      <c r="D3" s="2" t="s">
        <v>122</v>
      </c>
      <c r="E3" s="78" t="s">
        <v>31</v>
      </c>
      <c r="F3" s="93">
        <v>611179541</v>
      </c>
      <c r="G3" s="21" t="s">
        <v>123</v>
      </c>
      <c r="H3" s="37">
        <v>89</v>
      </c>
      <c r="I3" s="37"/>
      <c r="J3" s="37"/>
      <c r="K3" s="105">
        <f>SUM(H3+I3-J3)</f>
        <v>89</v>
      </c>
      <c r="L3" s="109">
        <f t="shared" si="0"/>
        <v>0</v>
      </c>
      <c r="M3" s="58">
        <f>SUM(L3)/H3</f>
        <v>0</v>
      </c>
      <c r="N3" s="101"/>
    </row>
    <row r="4" spans="1:14" ht="24.95" customHeight="1" x14ac:dyDescent="0.25">
      <c r="A4" s="7" t="s">
        <v>28</v>
      </c>
      <c r="B4" s="7"/>
      <c r="C4" s="22"/>
      <c r="D4" s="2"/>
      <c r="E4" s="11" t="s">
        <v>27</v>
      </c>
      <c r="F4" s="93"/>
      <c r="G4" s="21"/>
      <c r="H4" s="37">
        <v>19</v>
      </c>
      <c r="I4" s="38"/>
      <c r="J4" s="37"/>
      <c r="K4" s="105">
        <f t="shared" ref="K4:K17" si="1">SUM(H4+I4-J4)</f>
        <v>19</v>
      </c>
      <c r="L4" s="109">
        <f t="shared" si="0"/>
        <v>0</v>
      </c>
      <c r="M4" s="58">
        <f t="shared" ref="M4:M16" si="2">SUM(L4)/H4</f>
        <v>0</v>
      </c>
      <c r="N4" s="101"/>
    </row>
    <row r="5" spans="1:14" s="20" customFormat="1" ht="24.95" customHeight="1" x14ac:dyDescent="0.25">
      <c r="A5" s="35" t="s">
        <v>8</v>
      </c>
      <c r="B5" s="35"/>
      <c r="C5" s="22" t="s">
        <v>84</v>
      </c>
      <c r="D5" s="52" t="s">
        <v>85</v>
      </c>
      <c r="E5" s="79" t="s">
        <v>44</v>
      </c>
      <c r="F5" s="96" t="s">
        <v>94</v>
      </c>
      <c r="G5" s="28" t="s">
        <v>86</v>
      </c>
      <c r="H5" s="37">
        <v>106</v>
      </c>
      <c r="I5" s="38"/>
      <c r="J5" s="37"/>
      <c r="K5" s="105">
        <f t="shared" si="1"/>
        <v>106</v>
      </c>
      <c r="L5" s="109">
        <f t="shared" si="0"/>
        <v>0</v>
      </c>
      <c r="M5" s="58">
        <f t="shared" si="2"/>
        <v>0</v>
      </c>
      <c r="N5" s="101"/>
    </row>
    <row r="6" spans="1:14" ht="24.95" customHeight="1" x14ac:dyDescent="0.25">
      <c r="A6" s="7" t="s">
        <v>64</v>
      </c>
      <c r="B6" s="7"/>
      <c r="C6" s="22" t="s">
        <v>142</v>
      </c>
      <c r="D6" s="2" t="s">
        <v>143</v>
      </c>
      <c r="E6" s="11" t="s">
        <v>63</v>
      </c>
      <c r="F6" s="93" t="s">
        <v>141</v>
      </c>
      <c r="G6" s="21" t="s">
        <v>139</v>
      </c>
      <c r="H6" s="37">
        <v>48</v>
      </c>
      <c r="I6" s="37"/>
      <c r="J6" s="37"/>
      <c r="K6" s="105">
        <f t="shared" si="1"/>
        <v>48</v>
      </c>
      <c r="L6" s="109">
        <f t="shared" si="0"/>
        <v>0</v>
      </c>
      <c r="M6" s="58">
        <f t="shared" si="2"/>
        <v>0</v>
      </c>
      <c r="N6" s="101"/>
    </row>
    <row r="7" spans="1:14" ht="24.95" customHeight="1" x14ac:dyDescent="0.25">
      <c r="A7" s="3" t="s">
        <v>36</v>
      </c>
      <c r="B7" s="90"/>
      <c r="C7" s="22" t="s">
        <v>129</v>
      </c>
      <c r="D7" s="2" t="s">
        <v>130</v>
      </c>
      <c r="E7" s="78" t="s">
        <v>35</v>
      </c>
      <c r="F7" s="98">
        <v>603150861</v>
      </c>
      <c r="G7" s="21" t="s">
        <v>131</v>
      </c>
      <c r="H7" s="100">
        <v>68</v>
      </c>
      <c r="I7" s="100"/>
      <c r="J7" s="100"/>
      <c r="K7" s="106">
        <f t="shared" si="1"/>
        <v>68</v>
      </c>
      <c r="L7" s="109">
        <f t="shared" si="0"/>
        <v>0</v>
      </c>
      <c r="M7" s="58">
        <f t="shared" si="2"/>
        <v>0</v>
      </c>
      <c r="N7" s="101"/>
    </row>
    <row r="8" spans="1:14" ht="24.95" customHeight="1" x14ac:dyDescent="0.25">
      <c r="A8" s="3" t="s">
        <v>11</v>
      </c>
      <c r="B8" s="90"/>
      <c r="C8" s="22" t="s">
        <v>48</v>
      </c>
      <c r="D8" s="2" t="s">
        <v>9</v>
      </c>
      <c r="E8" s="78" t="s">
        <v>10</v>
      </c>
      <c r="F8" s="86" t="s">
        <v>12</v>
      </c>
      <c r="G8" s="28" t="s">
        <v>13</v>
      </c>
      <c r="H8" s="38">
        <v>43</v>
      </c>
      <c r="I8" s="38"/>
      <c r="J8" s="38"/>
      <c r="K8" s="107">
        <f t="shared" si="1"/>
        <v>43</v>
      </c>
      <c r="L8" s="109">
        <f t="shared" si="0"/>
        <v>0</v>
      </c>
      <c r="M8" s="58">
        <f t="shared" si="2"/>
        <v>0</v>
      </c>
      <c r="N8" s="101"/>
    </row>
    <row r="9" spans="1:14" ht="24.95" customHeight="1" x14ac:dyDescent="0.25">
      <c r="A9" s="29" t="s">
        <v>5</v>
      </c>
      <c r="B9" s="29"/>
      <c r="C9" s="22" t="s">
        <v>50</v>
      </c>
      <c r="D9" s="2" t="s">
        <v>3</v>
      </c>
      <c r="E9" s="78" t="s">
        <v>140</v>
      </c>
      <c r="F9" s="86" t="s">
        <v>6</v>
      </c>
      <c r="G9" s="21" t="s">
        <v>7</v>
      </c>
      <c r="H9" s="37">
        <v>449</v>
      </c>
      <c r="I9" s="38"/>
      <c r="J9" s="37"/>
      <c r="K9" s="105">
        <f t="shared" si="1"/>
        <v>449</v>
      </c>
      <c r="L9" s="109">
        <f t="shared" si="0"/>
        <v>0</v>
      </c>
      <c r="M9" s="58">
        <f t="shared" si="2"/>
        <v>0</v>
      </c>
      <c r="N9" s="101"/>
    </row>
    <row r="10" spans="1:14" ht="24.95" customHeight="1" x14ac:dyDescent="0.25">
      <c r="A10" s="3" t="s">
        <v>21</v>
      </c>
      <c r="B10" s="90"/>
      <c r="C10" s="22" t="s">
        <v>113</v>
      </c>
      <c r="D10" s="2" t="s">
        <v>114</v>
      </c>
      <c r="E10" s="78" t="s">
        <v>20</v>
      </c>
      <c r="F10" s="86" t="s">
        <v>115</v>
      </c>
      <c r="G10" s="82" t="s">
        <v>116</v>
      </c>
      <c r="H10" s="37">
        <v>106</v>
      </c>
      <c r="I10" s="38"/>
      <c r="J10" s="37"/>
      <c r="K10" s="105">
        <f t="shared" si="1"/>
        <v>106</v>
      </c>
      <c r="L10" s="109">
        <f t="shared" si="0"/>
        <v>0</v>
      </c>
      <c r="M10" s="58">
        <f t="shared" si="2"/>
        <v>0</v>
      </c>
      <c r="N10" s="101"/>
    </row>
    <row r="11" spans="1:14" ht="24.95" customHeight="1" x14ac:dyDescent="0.25">
      <c r="A11" s="32" t="s">
        <v>25</v>
      </c>
      <c r="B11" s="32"/>
      <c r="C11" s="22" t="s">
        <v>109</v>
      </c>
      <c r="D11" s="52" t="s">
        <v>110</v>
      </c>
      <c r="E11" s="80" t="s">
        <v>24</v>
      </c>
      <c r="F11" s="96" t="s">
        <v>111</v>
      </c>
      <c r="G11" s="28" t="s">
        <v>112</v>
      </c>
      <c r="H11" s="37">
        <v>48</v>
      </c>
      <c r="I11" s="38"/>
      <c r="J11" s="37"/>
      <c r="K11" s="105">
        <f t="shared" si="1"/>
        <v>48</v>
      </c>
      <c r="L11" s="109">
        <f t="shared" si="0"/>
        <v>0</v>
      </c>
      <c r="M11" s="58">
        <f t="shared" si="2"/>
        <v>0</v>
      </c>
      <c r="N11" s="101"/>
    </row>
    <row r="12" spans="1:14" ht="24.95" customHeight="1" x14ac:dyDescent="0.25">
      <c r="A12" s="3" t="s">
        <v>81</v>
      </c>
      <c r="B12" s="3"/>
      <c r="C12" s="22" t="s">
        <v>100</v>
      </c>
      <c r="D12" s="2" t="s">
        <v>101</v>
      </c>
      <c r="E12" s="78" t="s">
        <v>18</v>
      </c>
      <c r="F12" s="86" t="s">
        <v>107</v>
      </c>
      <c r="G12" s="82" t="s">
        <v>108</v>
      </c>
      <c r="H12" s="37">
        <v>177</v>
      </c>
      <c r="I12" s="38"/>
      <c r="J12" s="37"/>
      <c r="K12" s="105">
        <f t="shared" si="1"/>
        <v>177</v>
      </c>
      <c r="L12" s="109">
        <f t="shared" si="0"/>
        <v>0</v>
      </c>
      <c r="M12" s="58">
        <f t="shared" si="2"/>
        <v>0</v>
      </c>
      <c r="N12" s="101"/>
    </row>
    <row r="13" spans="1:14" ht="24.95" customHeight="1" x14ac:dyDescent="0.25">
      <c r="A13" s="3" t="s">
        <v>80</v>
      </c>
      <c r="B13" s="90"/>
      <c r="C13" s="22" t="s">
        <v>102</v>
      </c>
      <c r="D13" s="2" t="s">
        <v>103</v>
      </c>
      <c r="E13" s="78" t="s">
        <v>104</v>
      </c>
      <c r="F13" s="86" t="s">
        <v>105</v>
      </c>
      <c r="G13" s="82" t="s">
        <v>106</v>
      </c>
      <c r="H13" s="37">
        <v>40</v>
      </c>
      <c r="I13" s="38"/>
      <c r="J13" s="37"/>
      <c r="K13" s="105">
        <f t="shared" si="1"/>
        <v>40</v>
      </c>
      <c r="L13" s="109">
        <f t="shared" si="0"/>
        <v>0</v>
      </c>
      <c r="M13" s="58">
        <f t="shared" si="2"/>
        <v>0</v>
      </c>
      <c r="N13" s="101"/>
    </row>
    <row r="14" spans="1:14" ht="24.95" customHeight="1" x14ac:dyDescent="0.25">
      <c r="A14" s="31" t="s">
        <v>68</v>
      </c>
      <c r="B14" s="31"/>
      <c r="C14" s="22" t="s">
        <v>67</v>
      </c>
      <c r="D14" s="52" t="s">
        <v>9</v>
      </c>
      <c r="E14" s="94" t="s">
        <v>125</v>
      </c>
      <c r="F14" s="54" t="s">
        <v>56</v>
      </c>
      <c r="G14" s="28" t="s">
        <v>69</v>
      </c>
      <c r="H14" s="37">
        <v>111</v>
      </c>
      <c r="I14" s="38"/>
      <c r="J14" s="37"/>
      <c r="K14" s="105">
        <f t="shared" si="1"/>
        <v>111</v>
      </c>
      <c r="L14" s="109">
        <f t="shared" si="0"/>
        <v>0</v>
      </c>
      <c r="M14" s="58">
        <f t="shared" si="2"/>
        <v>0</v>
      </c>
      <c r="N14" s="101"/>
    </row>
    <row r="15" spans="1:14" ht="24.95" customHeight="1" x14ac:dyDescent="0.25">
      <c r="A15" s="7" t="s">
        <v>98</v>
      </c>
      <c r="B15" s="7"/>
      <c r="C15" s="22" t="s">
        <v>89</v>
      </c>
      <c r="D15" s="95" t="s">
        <v>90</v>
      </c>
      <c r="E15" s="79" t="s">
        <v>91</v>
      </c>
      <c r="F15" s="54" t="s">
        <v>92</v>
      </c>
      <c r="G15" s="28" t="s">
        <v>93</v>
      </c>
      <c r="H15" s="37">
        <v>23</v>
      </c>
      <c r="I15" s="38"/>
      <c r="J15" s="37"/>
      <c r="K15" s="105">
        <f t="shared" si="1"/>
        <v>23</v>
      </c>
      <c r="L15" s="109">
        <f t="shared" si="0"/>
        <v>0</v>
      </c>
      <c r="M15" s="58">
        <f t="shared" si="2"/>
        <v>0</v>
      </c>
      <c r="N15" s="101"/>
    </row>
    <row r="16" spans="1:14" ht="24.95" customHeight="1" x14ac:dyDescent="0.25">
      <c r="A16" s="43" t="s">
        <v>78</v>
      </c>
      <c r="B16" s="90"/>
      <c r="C16" s="22" t="s">
        <v>126</v>
      </c>
      <c r="D16" s="52" t="s">
        <v>122</v>
      </c>
      <c r="E16" s="99" t="s">
        <v>124</v>
      </c>
      <c r="F16" s="93" t="s">
        <v>127</v>
      </c>
      <c r="G16" s="21" t="s">
        <v>128</v>
      </c>
      <c r="H16" s="56">
        <v>50</v>
      </c>
      <c r="I16" s="38"/>
      <c r="J16" s="55"/>
      <c r="K16" s="108">
        <f t="shared" si="1"/>
        <v>50</v>
      </c>
      <c r="L16" s="109">
        <f t="shared" si="0"/>
        <v>0</v>
      </c>
      <c r="M16" s="58">
        <f t="shared" si="2"/>
        <v>0</v>
      </c>
    </row>
    <row r="17" spans="1:158" ht="24.95" customHeight="1" x14ac:dyDescent="0.25">
      <c r="A17" s="43" t="s">
        <v>15</v>
      </c>
      <c r="B17" s="3"/>
      <c r="C17" s="22" t="s">
        <v>144</v>
      </c>
      <c r="D17" s="2" t="s">
        <v>145</v>
      </c>
      <c r="E17" s="115" t="s">
        <v>146</v>
      </c>
      <c r="F17" s="93">
        <v>672772640</v>
      </c>
      <c r="G17" s="21" t="s">
        <v>147</v>
      </c>
      <c r="H17" s="37">
        <v>0</v>
      </c>
      <c r="I17" s="37"/>
      <c r="J17" s="37"/>
      <c r="K17" s="105">
        <f t="shared" si="1"/>
        <v>0</v>
      </c>
      <c r="L17" s="109">
        <f t="shared" si="0"/>
        <v>0</v>
      </c>
      <c r="M17" s="58"/>
    </row>
    <row r="18" spans="1:158" ht="24.95" customHeight="1" x14ac:dyDescent="0.25">
      <c r="A18" s="43" t="s">
        <v>79</v>
      </c>
      <c r="B18" s="3"/>
      <c r="C18" s="22" t="s">
        <v>132</v>
      </c>
      <c r="D18" s="2" t="s">
        <v>133</v>
      </c>
      <c r="E18" s="78" t="s">
        <v>138</v>
      </c>
      <c r="F18" s="110">
        <v>680550895</v>
      </c>
      <c r="G18" s="28" t="s">
        <v>137</v>
      </c>
      <c r="H18" s="37">
        <v>0</v>
      </c>
      <c r="I18" s="37"/>
      <c r="J18" s="37"/>
      <c r="K18" s="105">
        <f t="shared" ref="K18" si="3">SUM(H18+I18-J18)</f>
        <v>0</v>
      </c>
      <c r="L18" s="109">
        <f t="shared" si="0"/>
        <v>0</v>
      </c>
      <c r="M18" s="58"/>
    </row>
    <row r="19" spans="1:158" ht="24.95" customHeight="1" x14ac:dyDescent="0.25">
      <c r="A19" s="83" t="s">
        <v>96</v>
      </c>
      <c r="B19" s="90"/>
      <c r="C19" s="22"/>
      <c r="D19" s="50"/>
      <c r="E19" s="5"/>
      <c r="F19" s="15"/>
      <c r="G19" s="18"/>
      <c r="H19" s="56"/>
      <c r="I19" s="55"/>
      <c r="J19" s="55"/>
      <c r="K19" s="56"/>
      <c r="L19" s="56"/>
      <c r="M19" s="102"/>
    </row>
    <row r="20" spans="1:158" ht="24.95" customHeight="1" x14ac:dyDescent="0.25">
      <c r="A20" s="83" t="s">
        <v>77</v>
      </c>
      <c r="B20" s="90"/>
      <c r="C20" s="22"/>
      <c r="D20" s="50"/>
      <c r="E20" s="5"/>
      <c r="F20" s="15"/>
      <c r="G20" s="18"/>
      <c r="H20" s="111"/>
      <c r="I20" s="112"/>
      <c r="J20" s="112"/>
      <c r="K20" s="111"/>
      <c r="L20" s="111"/>
      <c r="M20" s="113"/>
    </row>
    <row r="21" spans="1:158" ht="24.95" customHeight="1" thickBot="1" x14ac:dyDescent="0.3">
      <c r="A21" s="3"/>
      <c r="B21" s="90"/>
      <c r="C21" s="22"/>
      <c r="D21" s="51"/>
      <c r="E21" s="4"/>
      <c r="F21" s="15"/>
      <c r="G21" s="13"/>
      <c r="H21" s="57"/>
      <c r="I21" s="104"/>
      <c r="J21" s="104"/>
      <c r="K21" s="57"/>
      <c r="L21" s="57"/>
      <c r="M21" s="103"/>
    </row>
    <row r="22" spans="1:158" ht="24" thickBot="1" x14ac:dyDescent="0.4">
      <c r="A22" s="40" t="s">
        <v>73</v>
      </c>
      <c r="B22" s="40"/>
      <c r="C22" s="97"/>
      <c r="D22" s="6"/>
      <c r="E22" s="6"/>
      <c r="F22" s="16"/>
      <c r="G22" s="41"/>
      <c r="H22" s="114">
        <f>SUM(H2:H21)</f>
        <v>1470</v>
      </c>
      <c r="I22" s="114">
        <f>SUM(I2:I21)</f>
        <v>0</v>
      </c>
      <c r="J22" s="114">
        <f>SUM(J2:J21)</f>
        <v>0</v>
      </c>
      <c r="K22" s="114">
        <f>SUM(K2:K21)</f>
        <v>1470</v>
      </c>
      <c r="L22" s="88">
        <f>SUM(L2:L21)</f>
        <v>0</v>
      </c>
      <c r="M22" s="89">
        <f>SUM(L22)/H22</f>
        <v>0</v>
      </c>
    </row>
    <row r="23" spans="1:158" ht="16.5" thickBot="1" x14ac:dyDescent="0.3"/>
    <row r="24" spans="1:158" ht="19.5" thickBot="1" x14ac:dyDescent="0.35">
      <c r="G24" s="81" t="s">
        <v>148</v>
      </c>
      <c r="J24" s="87"/>
      <c r="K24" s="84">
        <f>SUM(K22-K17-K18)</f>
        <v>1470</v>
      </c>
    </row>
    <row r="28" spans="1:158" x14ac:dyDescent="0.25">
      <c r="FB28">
        <v>1.11111111111111E+96</v>
      </c>
    </row>
    <row r="39" spans="152:158" x14ac:dyDescent="0.25">
      <c r="FB39">
        <v>4.4444444444444399E+61</v>
      </c>
    </row>
    <row r="40" spans="152:158" x14ac:dyDescent="0.25">
      <c r="EV40" s="85"/>
      <c r="FB40">
        <v>10</v>
      </c>
    </row>
  </sheetData>
  <hyperlinks>
    <hyperlink ref="G8" r:id="rId1"/>
    <hyperlink ref="G5" r:id="rId2"/>
    <hyperlink ref="G9" r:id="rId3"/>
    <hyperlink ref="G14" r:id="rId4"/>
    <hyperlink ref="G11" r:id="rId5"/>
    <hyperlink ref="G10" r:id="rId6"/>
    <hyperlink ref="G3" r:id="rId7"/>
    <hyperlink ref="G16" r:id="rId8"/>
    <hyperlink ref="G7" r:id="rId9"/>
    <hyperlink ref="G2" r:id="rId10" display="francoise.grisvard@gmail.com"/>
    <hyperlink ref="G6" r:id="rId11"/>
  </hyperlink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70" orientation="landscape" r:id="rId12"/>
  <headerFooter>
    <oddHeader>&amp;L&amp;"-,Gras"&amp;18FEDERATION ECR&amp;C&amp;"-,Gras"&amp;16VARIATION DES EFFECTIFS 2019
&amp;R&amp;"-,Gras"&amp;16AU 31 DECEMBRE</oddHeader>
    <oddFooter>&amp;R&amp;D&amp;T</oddFooter>
  </headerFooter>
  <colBreaks count="1" manualBreakCount="1">
    <brk id="13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EFFECTIF 2015</vt:lpstr>
      <vt:lpstr>EFFECTIF 2019</vt:lpstr>
      <vt:lpstr>'EFFECTIF 2015'!Zone_d_impression</vt:lpstr>
      <vt:lpstr>'EFFECTIF 2019'!Zone_d_impression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MERCIER</dc:creator>
  <cp:lastModifiedBy>Michèle RAHIER</cp:lastModifiedBy>
  <cp:lastPrinted>2019-08-28T09:00:08Z</cp:lastPrinted>
  <dcterms:created xsi:type="dcterms:W3CDTF">2015-04-16T14:26:09Z</dcterms:created>
  <dcterms:modified xsi:type="dcterms:W3CDTF">2019-08-28T09:01:30Z</dcterms:modified>
</cp:coreProperties>
</file>